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175" yWindow="-30" windowWidth="11820" windowHeight="13095" firstSheet="4" activeTab="5"/>
  </bookViews>
  <sheets>
    <sheet name="2016阿坝州壤塘县一般公共预算收入决算表" sheetId="4" r:id="rId1"/>
    <sheet name="2016年阿坝州壤塘县一般公共预算支出决算表" sheetId="5" r:id="rId2"/>
    <sheet name="2016年阿坝州壤塘县一般公共预算收支决算平衡表" sheetId="6" r:id="rId3"/>
    <sheet name="2016年上级对阿坝州壤塘县税收返还和转移支付补助决算表" sheetId="11" r:id="rId4"/>
    <sheet name="2016年阿坝州壤塘县对下税收返还和转移支付补助决算表" sheetId="13" r:id="rId5"/>
    <sheet name="2016年阿坝州壤塘县转移支付分地区决算数" sheetId="14" r:id="rId6"/>
    <sheet name="2016年阿坝州壤塘县预算内基本建设支出决算表 " sheetId="19" r:id="rId7"/>
    <sheet name="2016年阿坝州壤塘县地方政府一般债务余额情况表" sheetId="20" r:id="rId8"/>
    <sheet name="2016年阿坝州壤塘县地方政府一般债务分地区限额表 " sheetId="21" r:id="rId9"/>
    <sheet name="2016年阿坝州壤塘县政府性基金收入决算表" sheetId="22" r:id="rId10"/>
    <sheet name="2016年阿坝州壤塘县政府性基金支出决算表" sheetId="23" r:id="rId11"/>
    <sheet name="2016年阿坝州壤塘县政府性基金收支决算平衡表" sheetId="24" r:id="rId12"/>
    <sheet name="2016年上级对阿坝州壤塘县政府性基金转移支付补助决算表" sheetId="28" r:id="rId13"/>
    <sheet name="2016年阿坝州壤塘县对下政府性基金转移支付补助决算表" sheetId="29" r:id="rId14"/>
    <sheet name="2016年阿坝州壤塘县地方政府专项债务余额情况表" sheetId="30" r:id="rId15"/>
    <sheet name="2016年阿坝州壤塘县地方政府专项债务分地区限额表" sheetId="31" r:id="rId16"/>
    <sheet name="2016年阿坝州壤塘县国有资本经营预算收入决算表" sheetId="32" r:id="rId17"/>
    <sheet name="2016年阿坝州壤塘县国有资本经营预算支出决算表" sheetId="33" r:id="rId18"/>
    <sheet name="2016年阿坝州壤塘县社会保险基金收入决算表" sheetId="43" r:id="rId19"/>
    <sheet name="2016年阿坝州壤塘县社会保险基金支出决算表" sheetId="44" r:id="rId20"/>
    <sheet name="2016年阿坝州壤塘县地方政府债务余额情况汇总表" sheetId="40" r:id="rId21"/>
    <sheet name="2016年阿坝州壤塘县地方政府债务分地区限额汇总表" sheetId="41" r:id="rId22"/>
  </sheets>
  <externalReferences>
    <externalReference r:id="rId23"/>
    <externalReference r:id="rId24"/>
    <externalReference r:id="rId25"/>
  </externalReferences>
  <definedNames>
    <definedName name="_______________A01">#REF!</definedName>
    <definedName name="_______________A08">'[1]A01-1'!$A$5:$C$36</definedName>
    <definedName name="___1A01_">#REF!</definedName>
    <definedName name="___2A08_">'[1]A01-1'!$A$5:$C$36</definedName>
    <definedName name="__1A01_" localSheetId="18">#REF!</definedName>
    <definedName name="__1A01_" localSheetId="19">#REF!</definedName>
    <definedName name="__1A01_">#REF!</definedName>
    <definedName name="__2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 localSheetId="18">'[2]A01-1'!$A$5:$C$36</definedName>
    <definedName name="_2A08_" localSheetId="19">'[2]A01-1'!$A$5:$C$36</definedName>
    <definedName name="_2A08_">'[3]A01-1'!$A$5:$C$36</definedName>
    <definedName name="_4A08_">'[1]A01-1'!$A$5:$C$36</definedName>
    <definedName name="_A01">#REF!</definedName>
    <definedName name="_A08">'[1]A01-1'!$A$5:$C$36</definedName>
    <definedName name="_xlnm._FilterDatabase" localSheetId="1" hidden="1">'2016年阿坝州壤塘县一般公共预算支出决算表'!$A$5:$F$403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 localSheetId="1">'2016年阿坝州壤塘县一般公共预算支出决算表'!$A$1:$F$81</definedName>
    <definedName name="_xlnm.Print_Area">#N/A</definedName>
    <definedName name="_xlnm.Print_Titles" localSheetId="0">'2016阿坝州壤塘县一般公共预算收入决算表'!$1:$4</definedName>
    <definedName name="_xlnm.Print_Titles" localSheetId="1">'2016年阿坝州壤塘县一般公共预算支出决算表'!$1:$5</definedName>
    <definedName name="_xlnm.Print_Titles">#N/A</definedName>
    <definedName name="s">#N/A</definedName>
    <definedName name="地区名称" localSheetId="18">#REF!</definedName>
    <definedName name="地区名称" localSheetId="19">#REF!</definedName>
    <definedName name="地区名称">#REF!</definedName>
    <definedName name="支出" localSheetId="18">#REF!</definedName>
    <definedName name="支出" localSheetId="19">#REF!</definedName>
    <definedName name="支出">#REF!</definedName>
  </definedNames>
  <calcPr calcId="124519" iterate="1"/>
</workbook>
</file>

<file path=xl/calcChain.xml><?xml version="1.0" encoding="utf-8"?>
<calcChain xmlns="http://schemas.openxmlformats.org/spreadsheetml/2006/main">
  <c r="G9" i="19"/>
  <c r="G12"/>
  <c r="G13"/>
  <c r="G14"/>
  <c r="G15"/>
  <c r="G16"/>
  <c r="G17"/>
  <c r="G18"/>
  <c r="G22"/>
  <c r="G25"/>
  <c r="G5"/>
  <c r="E5"/>
  <c r="B25" i="23"/>
  <c r="B27" i="31"/>
  <c r="B25" i="41"/>
  <c r="E22" i="22"/>
  <c r="E21"/>
  <c r="E6" i="23"/>
  <c r="E8"/>
  <c r="E10"/>
  <c r="E11"/>
  <c r="E12"/>
  <c r="E22"/>
  <c r="E24"/>
  <c r="E25"/>
  <c r="E5"/>
  <c r="D12" i="24"/>
  <c r="B12"/>
  <c r="D25" i="23"/>
  <c r="D22" i="22"/>
  <c r="D24" i="6"/>
  <c r="B24"/>
  <c r="F405" i="5"/>
  <c r="E405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6"/>
  <c r="C405"/>
  <c r="B405"/>
  <c r="D405"/>
  <c r="E31" i="44" l="1"/>
  <c r="C31"/>
  <c r="D31"/>
  <c r="B31"/>
  <c r="E30"/>
  <c r="E29"/>
  <c r="E31" i="43"/>
  <c r="C31"/>
  <c r="D31"/>
  <c r="B31"/>
  <c r="E30"/>
  <c r="E29"/>
  <c r="F6" i="4"/>
  <c r="F7"/>
  <c r="F8"/>
  <c r="F10"/>
  <c r="F11"/>
  <c r="F12"/>
  <c r="F13"/>
  <c r="F14"/>
  <c r="F16"/>
  <c r="F17"/>
  <c r="F18"/>
  <c r="F19"/>
  <c r="F22"/>
  <c r="F23"/>
  <c r="F25"/>
  <c r="F27"/>
  <c r="F30"/>
  <c r="F5"/>
  <c r="E6"/>
  <c r="E7"/>
  <c r="E8"/>
  <c r="E10"/>
  <c r="E11"/>
  <c r="E12"/>
  <c r="E13"/>
  <c r="E14"/>
  <c r="E16"/>
  <c r="E17"/>
  <c r="E18"/>
  <c r="E19"/>
  <c r="E22"/>
  <c r="E23"/>
  <c r="E25"/>
  <c r="E27"/>
  <c r="E30"/>
  <c r="E5"/>
  <c r="D30"/>
  <c r="B22"/>
  <c r="B5"/>
  <c r="B30"/>
</calcChain>
</file>

<file path=xl/sharedStrings.xml><?xml version="1.0" encoding="utf-8"?>
<sst xmlns="http://schemas.openxmlformats.org/spreadsheetml/2006/main" count="1030" uniqueCount="854">
  <si>
    <t>单位：万元</t>
    <phoneticPr fontId="1" type="noConversion"/>
  </si>
  <si>
    <t>三、企业所得税</t>
  </si>
  <si>
    <t>四、企业所得税退税</t>
  </si>
  <si>
    <t>五、个人所得税</t>
  </si>
  <si>
    <t>六、资源税</t>
  </si>
  <si>
    <t>收  入  总  计</t>
  </si>
  <si>
    <t>支  出  总  计</t>
  </si>
  <si>
    <t>一般公共预算支出合计</t>
    <phoneticPr fontId="6" type="noConversion"/>
  </si>
  <si>
    <t>单位：万元</t>
  </si>
  <si>
    <t>单位：万元</t>
    <phoneticPr fontId="6" type="noConversion"/>
  </si>
  <si>
    <t>预 算 科 目</t>
    <phoneticPr fontId="6" type="noConversion"/>
  </si>
  <si>
    <t>转移支付名称</t>
    <phoneticPr fontId="10" type="noConversion"/>
  </si>
  <si>
    <t>地  区</t>
    <phoneticPr fontId="1" type="noConversion"/>
  </si>
  <si>
    <t xml:space="preserve">项  目  </t>
    <phoneticPr fontId="6" type="noConversion"/>
  </si>
  <si>
    <t>合   计</t>
    <phoneticPr fontId="6" type="noConversion"/>
  </si>
  <si>
    <t xml:space="preserve">   一般公共服务支出</t>
    <phoneticPr fontId="6" type="noConversion"/>
  </si>
  <si>
    <t xml:space="preserve">   外交支出</t>
    <phoneticPr fontId="6" type="noConversion"/>
  </si>
  <si>
    <t xml:space="preserve">  公共安全支出</t>
    <phoneticPr fontId="6" type="noConversion"/>
  </si>
  <si>
    <t xml:space="preserve">  教育支出</t>
    <phoneticPr fontId="6" type="noConversion"/>
  </si>
  <si>
    <t xml:space="preserve">  科学技术支出</t>
    <phoneticPr fontId="6" type="noConversion"/>
  </si>
  <si>
    <t xml:space="preserve">  文化体育与传媒支出</t>
    <phoneticPr fontId="6" type="noConversion"/>
  </si>
  <si>
    <t xml:space="preserve">  社会保障和就业支出</t>
    <phoneticPr fontId="6" type="noConversion"/>
  </si>
  <si>
    <t xml:space="preserve">  医疗与计划生育支出</t>
    <phoneticPr fontId="6" type="noConversion"/>
  </si>
  <si>
    <t xml:space="preserve">  节能环保支出</t>
    <phoneticPr fontId="6" type="noConversion"/>
  </si>
  <si>
    <t xml:space="preserve">  城乡社区支出</t>
    <phoneticPr fontId="6" type="noConversion"/>
  </si>
  <si>
    <t xml:space="preserve">  农林水支出</t>
    <phoneticPr fontId="6" type="noConversion"/>
  </si>
  <si>
    <t xml:space="preserve">  交通运输支出</t>
    <phoneticPr fontId="6" type="noConversion"/>
  </si>
  <si>
    <t xml:space="preserve">  资源勘探信息等支出</t>
    <phoneticPr fontId="6" type="noConversion"/>
  </si>
  <si>
    <t xml:space="preserve">  商业服务业等支出</t>
    <phoneticPr fontId="6" type="noConversion"/>
  </si>
  <si>
    <t xml:space="preserve">  金融支出</t>
    <phoneticPr fontId="6" type="noConversion"/>
  </si>
  <si>
    <t xml:space="preserve">  国土海洋气象等支出</t>
    <phoneticPr fontId="6" type="noConversion"/>
  </si>
  <si>
    <t xml:space="preserve">  住房保障支出</t>
    <phoneticPr fontId="6" type="noConversion"/>
  </si>
  <si>
    <t xml:space="preserve">  粮油物资储备支出</t>
    <phoneticPr fontId="6" type="noConversion"/>
  </si>
  <si>
    <t xml:space="preserve">  其他支出</t>
    <phoneticPr fontId="6" type="noConversion"/>
  </si>
  <si>
    <t>二、对下转移支付</t>
    <phoneticPr fontId="6" type="noConversion"/>
  </si>
  <si>
    <t>一、（市、县）本级支出</t>
    <phoneticPr fontId="6" type="noConversion"/>
  </si>
  <si>
    <t>单位：亿元</t>
  </si>
  <si>
    <t>项        目</t>
    <phoneticPr fontId="6" type="noConversion"/>
  </si>
  <si>
    <t>金    额</t>
    <phoneticPr fontId="6" type="noConversion"/>
  </si>
  <si>
    <t>一、2015年末地方政府一般债务余额</t>
    <phoneticPr fontId="6" type="noConversion"/>
  </si>
  <si>
    <t>二、2016年地方政府一般债务举借额</t>
    <phoneticPr fontId="6" type="noConversion"/>
  </si>
  <si>
    <t>三、2016年地方政府一般债务偿还减少额</t>
    <phoneticPr fontId="6" type="noConversion"/>
  </si>
  <si>
    <t xml:space="preserve">    其中：一般公共预算安排还本额</t>
    <phoneticPr fontId="6" type="noConversion"/>
  </si>
  <si>
    <t xml:space="preserve">                                                          </t>
    <phoneticPr fontId="6" type="noConversion"/>
  </si>
  <si>
    <r>
      <t xml:space="preserve">地 </t>
    </r>
    <r>
      <rPr>
        <b/>
        <sz val="12"/>
        <color indexed="8"/>
        <rFont val="宋体"/>
        <family val="3"/>
        <charset val="134"/>
      </rPr>
      <t xml:space="preserve">       </t>
    </r>
    <r>
      <rPr>
        <b/>
        <sz val="12"/>
        <color indexed="8"/>
        <rFont val="宋体"/>
        <family val="3"/>
        <charset val="134"/>
      </rPr>
      <t>区</t>
    </r>
    <phoneticPr fontId="6" type="noConversion"/>
  </si>
  <si>
    <t>合       计</t>
  </si>
  <si>
    <t>市（州）本级</t>
    <phoneticPr fontId="1" type="noConversion"/>
  </si>
  <si>
    <t>xx（区、县）</t>
    <phoneticPr fontId="1" type="noConversion"/>
  </si>
  <si>
    <r>
      <t>预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算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科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目</t>
    </r>
    <phoneticPr fontId="6" type="noConversion"/>
  </si>
  <si>
    <t>一、农网还贷资金收入</t>
    <phoneticPr fontId="6" type="noConversion"/>
  </si>
  <si>
    <t>二、港口建设费收入</t>
    <phoneticPr fontId="6" type="noConversion"/>
  </si>
  <si>
    <t>三、新型墙体材料专项基金收入</t>
    <phoneticPr fontId="6" type="noConversion"/>
  </si>
  <si>
    <t>四、国家电影事业发展专项资金收入</t>
    <phoneticPr fontId="6" type="noConversion"/>
  </si>
  <si>
    <t>五、城市公用事业附加收入</t>
    <phoneticPr fontId="6" type="noConversion"/>
  </si>
  <si>
    <t>六、国有土地收益基金收入</t>
    <phoneticPr fontId="6" type="noConversion"/>
  </si>
  <si>
    <t>七、农业土地开发资金收入</t>
    <phoneticPr fontId="6" type="noConversion"/>
  </si>
  <si>
    <t>八、国有土地使用权出让收入</t>
    <phoneticPr fontId="6" type="noConversion"/>
  </si>
  <si>
    <t>九、大中型水库库区基金收入</t>
    <phoneticPr fontId="6" type="noConversion"/>
  </si>
  <si>
    <t>十、彩票公益金收入</t>
    <phoneticPr fontId="6" type="noConversion"/>
  </si>
  <si>
    <t>十一、城市基础设施配套费收入</t>
    <phoneticPr fontId="6" type="noConversion"/>
  </si>
  <si>
    <t>十二、小型水库移民扶助基金收入</t>
    <phoneticPr fontId="6" type="noConversion"/>
  </si>
  <si>
    <t>十三、国家重大水利工程建设基金收入</t>
    <phoneticPr fontId="6" type="noConversion"/>
  </si>
  <si>
    <t>十四、车辆通行费</t>
    <phoneticPr fontId="6" type="noConversion"/>
  </si>
  <si>
    <t>十五、污水处理费收入</t>
    <phoneticPr fontId="6" type="noConversion"/>
  </si>
  <si>
    <t>十六、彩票发行机构和彩票销售机构的业务费用</t>
    <phoneticPr fontId="6" type="noConversion"/>
  </si>
  <si>
    <t>十七、其他政府性基金收入</t>
    <phoneticPr fontId="6" type="noConversion"/>
  </si>
  <si>
    <t>收入合计</t>
    <phoneticPr fontId="6" type="noConversion"/>
  </si>
  <si>
    <t>单位：万元</t>
    <phoneticPr fontId="6" type="noConversion"/>
  </si>
  <si>
    <t>收 入</t>
    <phoneticPr fontId="6" type="noConversion"/>
  </si>
  <si>
    <t>支 出</t>
    <phoneticPr fontId="6" type="noConversion"/>
  </si>
  <si>
    <t>政府性基金收入</t>
    <phoneticPr fontId="6" type="noConversion"/>
  </si>
  <si>
    <t>政府性基金支出</t>
    <phoneticPr fontId="6" type="noConversion"/>
  </si>
  <si>
    <t>转移性收入</t>
    <phoneticPr fontId="6" type="noConversion"/>
  </si>
  <si>
    <t>转移性支出</t>
    <phoneticPr fontId="6" type="noConversion"/>
  </si>
  <si>
    <t>上级补助收入</t>
    <phoneticPr fontId="6" type="noConversion"/>
  </si>
  <si>
    <t>上解上级支出</t>
    <phoneticPr fontId="6" type="noConversion"/>
  </si>
  <si>
    <t>调入资金</t>
    <phoneticPr fontId="6" type="noConversion"/>
  </si>
  <si>
    <t>调出资金</t>
    <phoneticPr fontId="6" type="noConversion"/>
  </si>
  <si>
    <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地方政府债务收入</t>
    </r>
    <phoneticPr fontId="6" type="noConversion"/>
  </si>
  <si>
    <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地方政府债务还本支出</t>
    </r>
    <phoneticPr fontId="6" type="noConversion"/>
  </si>
  <si>
    <t xml:space="preserve">  专项债务收入</t>
    <phoneticPr fontId="6" type="noConversion"/>
  </si>
  <si>
    <r>
      <t xml:space="preserve"> 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>专项债务还本支出</t>
    </r>
    <phoneticPr fontId="6" type="noConversion"/>
  </si>
  <si>
    <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上年结转收入</t>
    </r>
    <phoneticPr fontId="6" type="noConversion"/>
  </si>
  <si>
    <t>收入总计</t>
    <phoneticPr fontId="6" type="noConversion"/>
  </si>
  <si>
    <t>支出总计</t>
    <phoneticPr fontId="6" type="noConversion"/>
  </si>
  <si>
    <t>上级补助收入</t>
  </si>
  <si>
    <t>补助下级支出</t>
  </si>
  <si>
    <t>上解上级支出</t>
  </si>
  <si>
    <t>调出资金</t>
  </si>
  <si>
    <t>预 算 科 目</t>
  </si>
  <si>
    <t xml:space="preserve">   一、国家电影事业发展专项资金收入</t>
  </si>
  <si>
    <t xml:space="preserve">   二、大中型水库移民后期扶持基金收入</t>
  </si>
  <si>
    <t xml:space="preserve">   三、小型水库移民扶助基金收入</t>
  </si>
  <si>
    <t xml:space="preserve">   五、城市公用事业附加收入</t>
  </si>
  <si>
    <t xml:space="preserve">   六、国有土地收益基金收入</t>
  </si>
  <si>
    <t xml:space="preserve">   七、农业土地开发资金收入</t>
  </si>
  <si>
    <t xml:space="preserve">   四、国有土地使用权出让收入</t>
    <phoneticPr fontId="1" type="noConversion"/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</si>
  <si>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</si>
  <si>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</si>
  <si>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</si>
  <si>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</si>
  <si>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</si>
  <si>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</si>
  <si>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t xml:space="preserve">   </t>
    </r>
    <r>
      <rPr>
        <sz val="12"/>
        <rFont val="宋体"/>
        <family val="3"/>
        <charset val="134"/>
      </rPr>
      <t>七、农业土地开发资金安排的支出</t>
    </r>
  </si>
  <si>
    <t xml:space="preserve">   八、城市基础设施配套费安排的支出</t>
  </si>
  <si>
    <r>
      <t xml:space="preserve">   </t>
    </r>
    <r>
      <rPr>
        <sz val="12"/>
        <rFont val="宋体"/>
        <family val="3"/>
        <charset val="134"/>
      </rPr>
      <t>九、污水处理费安排的支出</t>
    </r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</si>
  <si>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</si>
  <si>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</si>
  <si>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</si>
  <si>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</si>
  <si>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t xml:space="preserve">   </t>
    </r>
    <r>
      <rPr>
        <sz val="12"/>
        <rFont val="宋体"/>
        <family val="3"/>
        <charset val="134"/>
      </rPr>
      <t>十四、民航发展基金支出</t>
    </r>
  </si>
  <si>
    <r>
      <t xml:space="preserve">   </t>
    </r>
    <r>
      <rPr>
        <sz val="12"/>
        <rFont val="宋体"/>
        <family val="3"/>
        <charset val="134"/>
      </rPr>
      <t>十五、新型墙体材料专项基金安排的支出</t>
    </r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</si>
  <si>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</si>
  <si>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</si>
  <si>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  <phoneticPr fontId="10" type="noConversion"/>
  </si>
  <si>
    <t xml:space="preserve">   十九、彩票公益金安排的支出</t>
  </si>
  <si>
    <t>项        目</t>
    <phoneticPr fontId="6" type="noConversion"/>
  </si>
  <si>
    <t>金    额</t>
    <phoneticPr fontId="6" type="noConversion"/>
  </si>
  <si>
    <t>一、2015年末地方政府专项债务余额</t>
    <phoneticPr fontId="6" type="noConversion"/>
  </si>
  <si>
    <t>二、2016年地方政府专项债务举借额</t>
    <phoneticPr fontId="6" type="noConversion"/>
  </si>
  <si>
    <t>三、2016年地方政府专项债务偿还减少额</t>
    <phoneticPr fontId="6" type="noConversion"/>
  </si>
  <si>
    <t xml:space="preserve">    其中：政府性基金预算安排还本额</t>
    <phoneticPr fontId="6" type="noConversion"/>
  </si>
  <si>
    <t>注：本表反映的举借额和偿还额均包含置换债券。</t>
    <phoneticPr fontId="6" type="noConversion"/>
  </si>
  <si>
    <r>
      <t xml:space="preserve">预  算  </t>
    </r>
    <r>
      <rPr>
        <b/>
        <sz val="12"/>
        <rFont val="宋体"/>
        <family val="3"/>
        <charset val="134"/>
      </rPr>
      <t>科</t>
    </r>
    <r>
      <rPr>
        <b/>
        <sz val="12"/>
        <rFont val="宋体"/>
        <family val="3"/>
        <charset val="134"/>
      </rPr>
      <t xml:space="preserve">  </t>
    </r>
    <r>
      <rPr>
        <b/>
        <sz val="12"/>
        <rFont val="宋体"/>
        <family val="3"/>
        <charset val="134"/>
      </rPr>
      <t>目</t>
    </r>
    <phoneticPr fontId="6" type="noConversion"/>
  </si>
  <si>
    <t>一、利润收入</t>
    <phoneticPr fontId="6" type="noConversion"/>
  </si>
  <si>
    <t xml:space="preserve">    石油石化企业利润收入</t>
    <phoneticPr fontId="6" type="noConversion"/>
  </si>
  <si>
    <t xml:space="preserve">    电力企业利润收入</t>
    <phoneticPr fontId="6" type="noConversion"/>
  </si>
  <si>
    <t xml:space="preserve">    运输企业利润收入</t>
    <phoneticPr fontId="6" type="noConversion"/>
  </si>
  <si>
    <t xml:space="preserve">    电子企业利润收入</t>
    <phoneticPr fontId="6" type="noConversion"/>
  </si>
  <si>
    <t xml:space="preserve">    机械企业利润收入</t>
    <phoneticPr fontId="6" type="noConversion"/>
  </si>
  <si>
    <t xml:space="preserve">    投资服务企业利润收入</t>
    <phoneticPr fontId="6" type="noConversion"/>
  </si>
  <si>
    <t xml:space="preserve">    贸易企业利润收入</t>
    <phoneticPr fontId="6" type="noConversion"/>
  </si>
  <si>
    <t xml:space="preserve">    建筑施工企业利润收入</t>
    <phoneticPr fontId="6" type="noConversion"/>
  </si>
  <si>
    <t xml:space="preserve">    房地产企业利润收入</t>
    <phoneticPr fontId="6" type="noConversion"/>
  </si>
  <si>
    <t xml:space="preserve">    建材企业利润收入</t>
    <phoneticPr fontId="6" type="noConversion"/>
  </si>
  <si>
    <t xml:space="preserve">    农林牧渔企业利润收入</t>
    <phoneticPr fontId="6" type="noConversion"/>
  </si>
  <si>
    <t xml:space="preserve">    转制科研院所利润收入</t>
    <phoneticPr fontId="6" type="noConversion"/>
  </si>
  <si>
    <t xml:space="preserve">    地质勘查企业利润收入</t>
    <phoneticPr fontId="6" type="noConversion"/>
  </si>
  <si>
    <t xml:space="preserve">    教育文化广播企业利润收入</t>
    <phoneticPr fontId="6" type="noConversion"/>
  </si>
  <si>
    <t xml:space="preserve">    机关社团所属企业利润收入</t>
    <phoneticPr fontId="6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</si>
  <si>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12"/>
        <rFont val="宋体"/>
        <family val="3"/>
        <charset val="134"/>
      </rPr>
      <t>金融企业利润收入（国资预算）</t>
    </r>
    <phoneticPr fontId="6" type="noConversion"/>
  </si>
  <si>
    <t xml:space="preserve">    其他国有资本经营预算企业利润收入</t>
    <phoneticPr fontId="6" type="noConversion"/>
  </si>
  <si>
    <t>二、股利、股息收入</t>
    <phoneticPr fontId="6" type="noConversion"/>
  </si>
  <si>
    <t xml:space="preserve">    国有控股公司股利、股息收入</t>
    <phoneticPr fontId="6" type="noConversion"/>
  </si>
  <si>
    <t xml:space="preserve">    国有参股公司股利、股息收入</t>
    <phoneticPr fontId="6" type="noConversion"/>
  </si>
  <si>
    <t xml:space="preserve">    金融企业股利、股息收入（国资预算）</t>
    <phoneticPr fontId="6" type="noConversion"/>
  </si>
  <si>
    <t xml:space="preserve">    其他国有资本经营预算企业股利、股息收入</t>
    <phoneticPr fontId="6" type="noConversion"/>
  </si>
  <si>
    <t>三、产权转让收入</t>
    <phoneticPr fontId="6" type="noConversion"/>
  </si>
  <si>
    <t xml:space="preserve">    国有股权、股份转让收入</t>
    <phoneticPr fontId="6" type="noConversion"/>
  </si>
  <si>
    <t xml:space="preserve">    国有独资企业产权转让收入</t>
    <phoneticPr fontId="6" type="noConversion"/>
  </si>
  <si>
    <t xml:space="preserve">    其他国有资本经营预算企业产权转让收入</t>
    <phoneticPr fontId="6" type="noConversion"/>
  </si>
  <si>
    <t>四、清算收入</t>
    <phoneticPr fontId="6" type="noConversion"/>
  </si>
  <si>
    <t xml:space="preserve">    国有股权、股份清算收入</t>
    <phoneticPr fontId="6" type="noConversion"/>
  </si>
  <si>
    <t xml:space="preserve">    国有独资企业清算收入</t>
    <phoneticPr fontId="6" type="noConversion"/>
  </si>
  <si>
    <t>五、其他收入</t>
    <phoneticPr fontId="6" type="noConversion"/>
  </si>
  <si>
    <t xml:space="preserve">    其他国有资本经营预算收入</t>
    <phoneticPr fontId="6" type="noConversion"/>
  </si>
  <si>
    <t>国有资本经营预算转移性收入</t>
    <phoneticPr fontId="6" type="noConversion"/>
  </si>
  <si>
    <t>上年结转收入</t>
    <phoneticPr fontId="6" type="noConversion"/>
  </si>
  <si>
    <t>全x国有资本经营预算收入</t>
    <phoneticPr fontId="6" type="noConversion"/>
  </si>
  <si>
    <r>
      <t xml:space="preserve">预  算  </t>
    </r>
    <r>
      <rPr>
        <b/>
        <sz val="12"/>
        <rFont val="宋体"/>
        <family val="3"/>
        <charset val="134"/>
      </rPr>
      <t>科</t>
    </r>
    <r>
      <rPr>
        <b/>
        <sz val="12"/>
        <rFont val="宋体"/>
        <family val="3"/>
        <charset val="134"/>
      </rPr>
      <t xml:space="preserve">  </t>
    </r>
    <r>
      <rPr>
        <b/>
        <sz val="12"/>
        <rFont val="宋体"/>
        <family val="3"/>
        <charset val="134"/>
      </rPr>
      <t>目</t>
    </r>
    <phoneticPr fontId="6" type="noConversion"/>
  </si>
  <si>
    <t>一、国有资本经营预算支出</t>
    <phoneticPr fontId="10" type="noConversion"/>
  </si>
  <si>
    <t xml:space="preserve">    （一）解决历史遗留问题及改革成本支出</t>
    <phoneticPr fontId="10" type="noConversion"/>
  </si>
  <si>
    <r>
      <t xml:space="preserve">          </t>
    </r>
    <r>
      <rPr>
        <sz val="11"/>
        <color theme="1"/>
        <rFont val="宋体"/>
        <family val="2"/>
        <charset val="134"/>
        <scheme val="minor"/>
      </rPr>
      <t>其中：“三供一业”移交补助支出</t>
    </r>
    <phoneticPr fontId="10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</si>
  <si>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国有企业办职教幼教补助支出</t>
    </r>
    <phoneticPr fontId="10" type="noConversion"/>
  </si>
  <si>
    <r>
      <t xml:space="preserve">          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2"/>
        <rFont val="宋体"/>
        <family val="3"/>
        <charset val="134"/>
      </rPr>
      <t>国有企业退休人员社会化管理补助支出</t>
    </r>
    <phoneticPr fontId="10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</si>
  <si>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国有企业改革成本支出</t>
    </r>
    <phoneticPr fontId="10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</si>
  <si>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其他解决历史遗留问题及改革成本支出</t>
    </r>
    <phoneticPr fontId="10" type="noConversion"/>
  </si>
  <si>
    <t xml:space="preserve">    （二）国有企业资本金注入</t>
    <phoneticPr fontId="10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</si>
  <si>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其中：国有经济结构调整支出</t>
    </r>
    <phoneticPr fontId="10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</si>
  <si>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公益性设施投资支出</t>
    </r>
    <phoneticPr fontId="10" type="noConversion"/>
  </si>
  <si>
    <r>
      <t xml:space="preserve">          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2"/>
        <rFont val="宋体"/>
        <family val="3"/>
        <charset val="134"/>
      </rPr>
      <t>前瞻性战略性产业发展支出</t>
    </r>
    <phoneticPr fontId="10" type="noConversion"/>
  </si>
  <si>
    <r>
      <t xml:space="preserve">          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2"/>
        <rFont val="宋体"/>
        <family val="3"/>
        <charset val="134"/>
      </rPr>
      <t>生态环境保护支出</t>
    </r>
    <phoneticPr fontId="10" type="noConversion"/>
  </si>
  <si>
    <r>
      <t xml:space="preserve">          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2"/>
        <rFont val="宋体"/>
        <family val="3"/>
        <charset val="134"/>
      </rPr>
      <t>支持科技进步支出</t>
    </r>
    <phoneticPr fontId="10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</si>
  <si>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对外投资合作支出</t>
    </r>
    <phoneticPr fontId="10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</si>
  <si>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其他国有企业资本金注入</t>
    </r>
    <phoneticPr fontId="10" type="noConversion"/>
  </si>
  <si>
    <t xml:space="preserve">    （三）国有企业政策性补贴</t>
    <phoneticPr fontId="10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</si>
  <si>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其中：国有企业政策性补贴</t>
    </r>
    <phoneticPr fontId="10" type="noConversion"/>
  </si>
  <si>
    <t xml:space="preserve">    （四）金融国有资本经营预算支出</t>
    <phoneticPr fontId="10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</si>
  <si>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其中：其他金融国有资本经营预算支出</t>
    </r>
    <phoneticPr fontId="10" type="noConversion"/>
  </si>
  <si>
    <t xml:space="preserve">    （五）其他国有资本经营预算支出</t>
    <phoneticPr fontId="10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</si>
  <si>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其中：其他国有资本经营预算支出</t>
    </r>
    <phoneticPr fontId="10" type="noConversion"/>
  </si>
  <si>
    <t>二、转移性支出</t>
    <phoneticPr fontId="10" type="noConversion"/>
  </si>
  <si>
    <t xml:space="preserve">    （一）调出资金</t>
    <phoneticPr fontId="10" type="noConversion"/>
  </si>
  <si>
    <t xml:space="preserve">          其中：国有资本经营预算调出资金</t>
    <phoneticPr fontId="10" type="noConversion"/>
  </si>
  <si>
    <t>结转下年支出</t>
    <phoneticPr fontId="10" type="noConversion"/>
  </si>
  <si>
    <t>全x国有资本经营预算支出</t>
    <phoneticPr fontId="10" type="noConversion"/>
  </si>
  <si>
    <t>一、企业职工基本养老保险基金收入</t>
  </si>
  <si>
    <t>项        目</t>
  </si>
  <si>
    <t>金    额</t>
  </si>
  <si>
    <t>一、2015年末地方政府债务余额</t>
  </si>
  <si>
    <t>二、2016年地方政府债务举借额</t>
  </si>
  <si>
    <t>三、2016年地方政府债务偿还减少额</t>
  </si>
  <si>
    <t xml:space="preserve">    其中：一般公共预算和政府性基金预算安排还本额</t>
  </si>
  <si>
    <t>年初预算数</t>
    <phoneticPr fontId="1" type="noConversion"/>
  </si>
  <si>
    <t>调整预算数</t>
    <phoneticPr fontId="1" type="noConversion"/>
  </si>
  <si>
    <t>决算数</t>
    <phoneticPr fontId="1" type="noConversion"/>
  </si>
  <si>
    <t>累计占预算%</t>
    <phoneticPr fontId="1" type="noConversion"/>
  </si>
  <si>
    <t>增减%</t>
    <phoneticPr fontId="1" type="noConversion"/>
  </si>
  <si>
    <t>决算数</t>
    <phoneticPr fontId="10" type="noConversion"/>
  </si>
  <si>
    <t>决算数为预算数的%</t>
    <phoneticPr fontId="1" type="noConversion"/>
  </si>
  <si>
    <t>决算数</t>
    <phoneticPr fontId="1" type="noConversion"/>
  </si>
  <si>
    <t>累计占预算%</t>
    <phoneticPr fontId="6" type="noConversion"/>
  </si>
  <si>
    <t>决算数</t>
    <phoneticPr fontId="6" type="noConversion"/>
  </si>
  <si>
    <t>四、2016年末地方政府一般债务余额</t>
    <phoneticPr fontId="6" type="noConversion"/>
  </si>
  <si>
    <t>说明</t>
    <phoneticPr fontId="1" type="noConversion"/>
  </si>
  <si>
    <t>决算数</t>
    <phoneticPr fontId="1" type="noConversion"/>
  </si>
  <si>
    <t>四、2016年末地方政府专项债务余额</t>
    <phoneticPr fontId="6" type="noConversion"/>
  </si>
  <si>
    <t>单位：万元</t>
    <phoneticPr fontId="1" type="noConversion"/>
  </si>
  <si>
    <t>单位：万元</t>
    <phoneticPr fontId="6" type="noConversion"/>
  </si>
  <si>
    <r>
      <t>预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算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科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目</t>
    </r>
    <phoneticPr fontId="6" type="noConversion"/>
  </si>
  <si>
    <t>年初预算数</t>
    <phoneticPr fontId="6" type="noConversion"/>
  </si>
  <si>
    <t>简要说明</t>
    <phoneticPr fontId="6" type="noConversion"/>
  </si>
  <si>
    <t>调整预算数</t>
    <phoneticPr fontId="6" type="noConversion"/>
  </si>
  <si>
    <t>累计占预算（%）</t>
    <phoneticPr fontId="6" type="noConversion"/>
  </si>
  <si>
    <t>一、企业职工基本养老保险基金支出</t>
    <phoneticPr fontId="6" type="noConversion"/>
  </si>
  <si>
    <t xml:space="preserve">    其中：基本养老金</t>
    <phoneticPr fontId="6" type="noConversion"/>
  </si>
  <si>
    <t xml:space="preserve">          医疗补助金</t>
    <phoneticPr fontId="6" type="noConversion"/>
  </si>
  <si>
    <t xml:space="preserve">          丧葬抚恤补助</t>
    <phoneticPr fontId="6" type="noConversion"/>
  </si>
  <si>
    <t xml:space="preserve">          其他基本养老保险基金支出</t>
    <phoneticPr fontId="6" type="noConversion"/>
  </si>
  <si>
    <t>二、机关事业单位基本养老保险基金支出</t>
    <phoneticPr fontId="6" type="noConversion"/>
  </si>
  <si>
    <t>三、失业保险基金支出</t>
    <phoneticPr fontId="6" type="noConversion"/>
  </si>
  <si>
    <t xml:space="preserve">    其中：失业保险金</t>
    <phoneticPr fontId="6" type="noConversion"/>
  </si>
  <si>
    <t xml:space="preserve">          医疗保险费</t>
    <phoneticPr fontId="6" type="noConversion"/>
  </si>
  <si>
    <t xml:space="preserve">          职业培训和职业介绍补贴</t>
    <phoneticPr fontId="6" type="noConversion"/>
  </si>
  <si>
    <t xml:space="preserve">          其他失业保险基金支出</t>
    <phoneticPr fontId="6" type="noConversion"/>
  </si>
  <si>
    <t>四、城镇职工基本医疗保险基金支出</t>
    <phoneticPr fontId="6" type="noConversion"/>
  </si>
  <si>
    <t xml:space="preserve">    其中：基本医疗保险统筹基金待遇支出</t>
    <phoneticPr fontId="6" type="noConversion"/>
  </si>
  <si>
    <t xml:space="preserve">          医疗保险个人账户基金待遇支出</t>
    <phoneticPr fontId="6" type="noConversion"/>
  </si>
  <si>
    <t xml:space="preserve">          其他基本医疗保险基金支出</t>
    <phoneticPr fontId="6" type="noConversion"/>
  </si>
  <si>
    <t>五、工伤保险基金支出</t>
    <phoneticPr fontId="6" type="noConversion"/>
  </si>
  <si>
    <t xml:space="preserve">    其中：工伤保险待遇</t>
    <phoneticPr fontId="6" type="noConversion"/>
  </si>
  <si>
    <t xml:space="preserve">          其他工伤保险基金支出</t>
    <phoneticPr fontId="6" type="noConversion"/>
  </si>
  <si>
    <t>六、生育保险基金支出</t>
    <phoneticPr fontId="6" type="noConversion"/>
  </si>
  <si>
    <t xml:space="preserve">    其中：生育保险金</t>
    <phoneticPr fontId="6" type="noConversion"/>
  </si>
  <si>
    <t xml:space="preserve">          其他生育保险基金支出</t>
    <phoneticPr fontId="6" type="noConversion"/>
  </si>
  <si>
    <t>八、城乡居民基本养老保险基金支出</t>
    <phoneticPr fontId="6" type="noConversion"/>
  </si>
  <si>
    <t>社会保险基金支出合计</t>
    <phoneticPr fontId="6" type="noConversion"/>
  </si>
  <si>
    <t>四、2016年末地方政府债务余额</t>
    <phoneticPr fontId="1" type="noConversion"/>
  </si>
  <si>
    <t xml:space="preserve"> </t>
    <phoneticPr fontId="1" type="noConversion"/>
  </si>
  <si>
    <t>预算科目</t>
  </si>
  <si>
    <t>决算数</t>
  </si>
  <si>
    <t>本 年 收 入 合 计</t>
  </si>
  <si>
    <t>本 年 支 出 合 计</t>
  </si>
  <si>
    <t xml:space="preserve">  返还性收入</t>
  </si>
  <si>
    <t xml:space="preserve">  一般性转移支付</t>
  </si>
  <si>
    <t xml:space="preserve">  一般性转移支付收入</t>
  </si>
  <si>
    <t xml:space="preserve">  专项转移支付</t>
  </si>
  <si>
    <t xml:space="preserve">  专项转移支付收入</t>
  </si>
  <si>
    <t>待偿债置换一般债券上年结余</t>
  </si>
  <si>
    <t>上年结余</t>
  </si>
  <si>
    <t xml:space="preserve">调入资金   </t>
  </si>
  <si>
    <t>债务(转贷)收入</t>
  </si>
  <si>
    <t>债务还本支出</t>
  </si>
  <si>
    <t>增设预算周转金</t>
  </si>
  <si>
    <t>国债转贷收入、上年结余及转补助数</t>
  </si>
  <si>
    <t>国债转贷拨付数及年终结余</t>
  </si>
  <si>
    <t>调入预算稳定调节基金</t>
  </si>
  <si>
    <t>安排预算稳定调节基金</t>
  </si>
  <si>
    <t>接受其他地区援助收入</t>
  </si>
  <si>
    <t>援助其他地区支出</t>
  </si>
  <si>
    <t>省补助计划单列市收入</t>
  </si>
  <si>
    <t xml:space="preserve">计划单列市上解省支出 </t>
  </si>
  <si>
    <t>待偿债置换一般债券结余</t>
  </si>
  <si>
    <t xml:space="preserve">年终结余                         </t>
  </si>
  <si>
    <t>减:结转下年的支出</t>
  </si>
  <si>
    <t>净结余</t>
  </si>
  <si>
    <t xml:space="preserve"> </t>
    <phoneticPr fontId="6" type="noConversion"/>
  </si>
  <si>
    <t xml:space="preserve">    增值税和消费税税收返还收入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</si>
  <si>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</si>
  <si>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</si>
  <si>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</si>
  <si>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 xml:space="preserve">    体制补助收入</t>
  </si>
  <si>
    <t xml:space="preserve">    均衡性转移支付收入</t>
  </si>
  <si>
    <t xml:space="preserve">    老少边穷转移支付收入</t>
  </si>
  <si>
    <t xml:space="preserve">    县级基本财力保障机制奖补资金收入</t>
  </si>
  <si>
    <t xml:space="preserve">    结算补助收入</t>
  </si>
  <si>
    <t xml:space="preserve">    化解债务补助收入</t>
  </si>
  <si>
    <t xml:space="preserve">    资源枯竭型城市转移支付补助收入</t>
  </si>
  <si>
    <t xml:space="preserve">    企业事业单位划转补助收入</t>
  </si>
  <si>
    <t xml:space="preserve">    成品油价格和税费改革转移支付补助收入</t>
  </si>
  <si>
    <t xml:space="preserve">    基层公检法司转移支付收入</t>
  </si>
  <si>
    <t xml:space="preserve">    义务教育等转移支付收入</t>
  </si>
  <si>
    <t xml:space="preserve">    基本养老保险和低保等转移支付收入</t>
  </si>
  <si>
    <t xml:space="preserve">    新型农村合作医疗等转移支付收入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</si>
  <si>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</si>
  <si>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</si>
  <si>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</si>
  <si>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</si>
  <si>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其他一般性转移支付收入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</si>
  <si>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</si>
  <si>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</si>
  <si>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</si>
  <si>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</si>
  <si>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</si>
  <si>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</si>
  <si>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</si>
  <si>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</si>
  <si>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医疗卫生与计划生育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</si>
  <si>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</si>
  <si>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</si>
  <si>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</si>
  <si>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</si>
  <si>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</si>
  <si>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</si>
  <si>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</si>
  <si>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国土海洋气象等</t>
  </si>
  <si>
    <t xml:space="preserve">    住房保障</t>
  </si>
  <si>
    <t xml:space="preserve">    粮油物资储备</t>
  </si>
  <si>
    <t xml:space="preserve">    其他收入</t>
  </si>
  <si>
    <t xml:space="preserve">  返还性支出</t>
  </si>
  <si>
    <t xml:space="preserve">    增值税和消费税税收返还支出</t>
  </si>
  <si>
    <t xml:space="preserve">    所得税基数返还支出</t>
  </si>
  <si>
    <t xml:space="preserve">    成品油价格和税费改革税收返还支出</t>
  </si>
  <si>
    <t xml:space="preserve">    其他税收返还支出</t>
  </si>
  <si>
    <t xml:space="preserve">  一般性转移支付支出</t>
  </si>
  <si>
    <t xml:space="preserve">    体制补助支出</t>
  </si>
  <si>
    <t xml:space="preserve">    均衡性转移支付支出</t>
  </si>
  <si>
    <t xml:space="preserve">    老少边穷转移支付支出</t>
  </si>
  <si>
    <t xml:space="preserve">    县级基本财力保障机制奖补资金支出</t>
  </si>
  <si>
    <t xml:space="preserve">    结算补助支出</t>
  </si>
  <si>
    <t xml:space="preserve">    化解债务补助支出</t>
  </si>
  <si>
    <t xml:space="preserve">    资源枯竭型城市转移支付补助支出</t>
  </si>
  <si>
    <t xml:space="preserve">    企业事业单位划转补助支出</t>
  </si>
  <si>
    <t xml:space="preserve">    成品油价格和税费改革转移支付补助支出</t>
  </si>
  <si>
    <t xml:space="preserve">    基层公检法司转移支付支出</t>
  </si>
  <si>
    <t xml:space="preserve">    义务教育等转移支付支出</t>
  </si>
  <si>
    <t xml:space="preserve">    基本养老保险和低保等转移支付支出</t>
  </si>
  <si>
    <t xml:space="preserve">    新型农村合作医疗等转移支付支出</t>
  </si>
  <si>
    <t xml:space="preserve">    农村综合改革转移支付支出</t>
  </si>
  <si>
    <t xml:space="preserve">    产粮(油)大县奖励资金支出</t>
  </si>
  <si>
    <t xml:space="preserve">    重点生态功能区转移支付支出</t>
  </si>
  <si>
    <t xml:space="preserve">    固定数额补助支出</t>
  </si>
  <si>
    <t xml:space="preserve">    其他一般性转移支付支出</t>
  </si>
  <si>
    <t xml:space="preserve">  专项转移支付支出</t>
  </si>
  <si>
    <t xml:space="preserve">    其他支出</t>
  </si>
  <si>
    <t xml:space="preserve"> </t>
    <phoneticPr fontId="10" type="noConversion"/>
  </si>
  <si>
    <t>2016年阿坝州转移支付分地区决算数</t>
    <phoneticPr fontId="10" type="noConversion"/>
  </si>
  <si>
    <t xml:space="preserve">  阿坝州区县合计</t>
  </si>
  <si>
    <t xml:space="preserve">    汶川县</t>
  </si>
  <si>
    <t xml:space="preserve">    理县</t>
  </si>
  <si>
    <t xml:space="preserve">    茂县</t>
  </si>
  <si>
    <t xml:space="preserve">    松潘县</t>
  </si>
  <si>
    <t xml:space="preserve">    九寨沟县</t>
  </si>
  <si>
    <t xml:space="preserve">    金川县</t>
  </si>
  <si>
    <t xml:space="preserve">    小金县</t>
  </si>
  <si>
    <t xml:space="preserve">    黑水县</t>
  </si>
  <si>
    <t xml:space="preserve">    马尔康市</t>
  </si>
  <si>
    <t xml:space="preserve">    壤塘县</t>
  </si>
  <si>
    <t xml:space="preserve">    阿坝县</t>
  </si>
  <si>
    <t xml:space="preserve">    若尔盖县</t>
  </si>
  <si>
    <t xml:space="preserve">    红原县</t>
  </si>
  <si>
    <t xml:space="preserve">    卧龙特区</t>
  </si>
  <si>
    <t>2016年限额</t>
    <phoneticPr fontId="1" type="noConversion"/>
  </si>
  <si>
    <t xml:space="preserve"> </t>
    <phoneticPr fontId="1" type="noConversion"/>
  </si>
  <si>
    <t>单位：万元</t>
    <phoneticPr fontId="1" type="noConversion"/>
  </si>
  <si>
    <t>预算科目</t>
    <phoneticPr fontId="1" type="noConversion"/>
  </si>
  <si>
    <t>年初预算数</t>
    <phoneticPr fontId="1" type="noConversion"/>
  </si>
  <si>
    <t>调整预算数</t>
    <phoneticPr fontId="1" type="noConversion"/>
  </si>
  <si>
    <t>决算数</t>
    <phoneticPr fontId="1" type="noConversion"/>
  </si>
  <si>
    <t>累计占预算%</t>
    <phoneticPr fontId="1" type="noConversion"/>
  </si>
  <si>
    <t>增减%</t>
    <phoneticPr fontId="1" type="noConversion"/>
  </si>
  <si>
    <t>税收收入小计</t>
    <phoneticPr fontId="6" type="noConversion"/>
  </si>
  <si>
    <t>一、增值税</t>
    <phoneticPr fontId="6" type="noConversion"/>
  </si>
  <si>
    <t>二、营业税</t>
    <phoneticPr fontId="6" type="noConversion"/>
  </si>
  <si>
    <t>七、城市维护建设税</t>
    <phoneticPr fontId="6" type="noConversion"/>
  </si>
  <si>
    <t>八、房产税</t>
    <phoneticPr fontId="6" type="noConversion"/>
  </si>
  <si>
    <t>九、印花税</t>
    <phoneticPr fontId="6" type="noConversion"/>
  </si>
  <si>
    <t>十、城镇土地使用税</t>
    <phoneticPr fontId="6" type="noConversion"/>
  </si>
  <si>
    <t>十一、土地增值税</t>
    <phoneticPr fontId="6" type="noConversion"/>
  </si>
  <si>
    <t>十二、车船税</t>
    <phoneticPr fontId="6" type="noConversion"/>
  </si>
  <si>
    <t>十三、耕地占用税</t>
    <phoneticPr fontId="6" type="noConversion"/>
  </si>
  <si>
    <t>十四、契税</t>
    <phoneticPr fontId="6" type="noConversion"/>
  </si>
  <si>
    <t>十五、烟叶税</t>
    <phoneticPr fontId="6" type="noConversion"/>
  </si>
  <si>
    <t>十六、其他税收收入</t>
    <phoneticPr fontId="6" type="noConversion"/>
  </si>
  <si>
    <t>非税收入小计</t>
    <phoneticPr fontId="6" type="noConversion"/>
  </si>
  <si>
    <t>十七、专项收入</t>
    <phoneticPr fontId="6" type="noConversion"/>
  </si>
  <si>
    <t>十八、行政事业性收费收入</t>
    <phoneticPr fontId="6" type="noConversion"/>
  </si>
  <si>
    <t>十九、罚没收入</t>
    <phoneticPr fontId="6" type="noConversion"/>
  </si>
  <si>
    <t>二十、国有资本经营收入</t>
    <phoneticPr fontId="6" type="noConversion"/>
  </si>
  <si>
    <t>二十一、国有资源(资产)有偿使用收入</t>
    <phoneticPr fontId="6" type="noConversion"/>
  </si>
  <si>
    <t>二十二、政府住房基金收入</t>
    <phoneticPr fontId="6" type="noConversion"/>
  </si>
  <si>
    <t>二十三、其他收入</t>
    <phoneticPr fontId="6" type="noConversion"/>
  </si>
  <si>
    <t>一般公共预算收入合计</t>
    <phoneticPr fontId="6" type="noConversion"/>
  </si>
  <si>
    <t>2016阿坝州壤塘县一般公共预算收入决算表</t>
    <phoneticPr fontId="1" type="noConversion"/>
  </si>
  <si>
    <t xml:space="preserve"> </t>
    <phoneticPr fontId="1" type="noConversion"/>
  </si>
  <si>
    <t>2016年阿坝州壤塘县一般公共预算收支决算平衡表</t>
    <phoneticPr fontId="10" type="noConversion"/>
  </si>
  <si>
    <t>单位：万元</t>
    <phoneticPr fontId="10" type="noConversion"/>
  </si>
  <si>
    <t xml:space="preserve"> </t>
    <phoneticPr fontId="1" type="noConversion"/>
  </si>
  <si>
    <t>单位：万元</t>
    <phoneticPr fontId="6" type="noConversion"/>
  </si>
  <si>
    <r>
      <t>预</t>
    </r>
    <r>
      <rPr>
        <b/>
        <sz val="16"/>
        <rFont val="Times New Roman"/>
        <family val="1"/>
      </rPr>
      <t xml:space="preserve">    </t>
    </r>
    <r>
      <rPr>
        <b/>
        <sz val="16"/>
        <rFont val="宋体"/>
        <family val="3"/>
        <charset val="134"/>
      </rPr>
      <t>算</t>
    </r>
    <r>
      <rPr>
        <b/>
        <sz val="16"/>
        <rFont val="Times New Roman"/>
        <family val="1"/>
      </rPr>
      <t xml:space="preserve">    </t>
    </r>
    <r>
      <rPr>
        <b/>
        <sz val="16"/>
        <rFont val="宋体"/>
        <family val="3"/>
        <charset val="134"/>
      </rPr>
      <t>科</t>
    </r>
    <r>
      <rPr>
        <b/>
        <sz val="16"/>
        <rFont val="Times New Roman"/>
        <family val="1"/>
      </rPr>
      <t xml:space="preserve">    </t>
    </r>
    <r>
      <rPr>
        <b/>
        <sz val="16"/>
        <rFont val="宋体"/>
        <family val="3"/>
        <charset val="134"/>
      </rPr>
      <t>目</t>
    </r>
    <phoneticPr fontId="6" type="noConversion"/>
  </si>
  <si>
    <t>年初预算数</t>
    <phoneticPr fontId="6" type="noConversion"/>
  </si>
  <si>
    <t>调整预算数</t>
    <phoneticPr fontId="6" type="noConversion"/>
  </si>
  <si>
    <t>决算数</t>
    <phoneticPr fontId="6" type="noConversion"/>
  </si>
  <si>
    <t>累计占预算（%）</t>
    <phoneticPr fontId="6" type="noConversion"/>
  </si>
  <si>
    <t>简要说明</t>
    <phoneticPr fontId="6" type="noConversion"/>
  </si>
  <si>
    <t xml:space="preserve">    其中：基本养老保险费收入</t>
    <phoneticPr fontId="6" type="noConversion"/>
  </si>
  <si>
    <t xml:space="preserve">          基本养老保险基金财政补贴收入</t>
    <phoneticPr fontId="6" type="noConversion"/>
  </si>
  <si>
    <t xml:space="preserve">          其他基本养老保险基金收入</t>
    <phoneticPr fontId="6" type="noConversion"/>
  </si>
  <si>
    <t>二、机关事业单位基本养老保险基金收入</t>
    <phoneticPr fontId="6" type="noConversion"/>
  </si>
  <si>
    <t>三、失业保险基金收入</t>
    <phoneticPr fontId="6" type="noConversion"/>
  </si>
  <si>
    <t xml:space="preserve">    其中：失业保险费收入</t>
    <phoneticPr fontId="6" type="noConversion"/>
  </si>
  <si>
    <t xml:space="preserve">          失业保险基金财政补贴收入</t>
    <phoneticPr fontId="6" type="noConversion"/>
  </si>
  <si>
    <t xml:space="preserve">          其他失业保险基金收入</t>
    <phoneticPr fontId="6" type="noConversion"/>
  </si>
  <si>
    <t>四、城镇职工基本医疗保险基金收入</t>
    <phoneticPr fontId="6" type="noConversion"/>
  </si>
  <si>
    <t xml:space="preserve">    其中：基本医疗保险费收入</t>
    <phoneticPr fontId="6" type="noConversion"/>
  </si>
  <si>
    <t xml:space="preserve">          基本医疗保险基金财政补贴收入</t>
    <phoneticPr fontId="6" type="noConversion"/>
  </si>
  <si>
    <t xml:space="preserve">          其他基本医疗保险基金收入</t>
    <phoneticPr fontId="6" type="noConversion"/>
  </si>
  <si>
    <t>五、工伤保险基金收入</t>
    <phoneticPr fontId="6" type="noConversion"/>
  </si>
  <si>
    <t xml:space="preserve">    其中：工伤保险费收入</t>
    <phoneticPr fontId="6" type="noConversion"/>
  </si>
  <si>
    <t xml:space="preserve">          工伤保险基金财政补贴收入</t>
    <phoneticPr fontId="6" type="noConversion"/>
  </si>
  <si>
    <t xml:space="preserve">          其他工伤保险基金收入</t>
    <phoneticPr fontId="6" type="noConversion"/>
  </si>
  <si>
    <t>六、生育保险基金收入</t>
    <phoneticPr fontId="6" type="noConversion"/>
  </si>
  <si>
    <t xml:space="preserve">    其中：生育保险费收入</t>
    <phoneticPr fontId="6" type="noConversion"/>
  </si>
  <si>
    <t xml:space="preserve">          生育保险基金财政补贴收入</t>
    <phoneticPr fontId="6" type="noConversion"/>
  </si>
  <si>
    <t xml:space="preserve">          其他生育保险基金收入</t>
    <phoneticPr fontId="6" type="noConversion"/>
  </si>
  <si>
    <t>八、城乡居民基本养老保险基金收入</t>
    <phoneticPr fontId="6" type="noConversion"/>
  </si>
  <si>
    <t>社会保险基金收入合计</t>
    <phoneticPr fontId="6" type="noConversion"/>
  </si>
  <si>
    <t xml:space="preserve"> </t>
    <phoneticPr fontId="1" type="noConversion"/>
  </si>
  <si>
    <t>2016年阿坝州壤塘县社会保险基金收入决算表</t>
    <phoneticPr fontId="6" type="noConversion"/>
  </si>
  <si>
    <t>七、城乡居民基本医疗保险基金收入（新型农村合作社医疗基金收入）</t>
    <phoneticPr fontId="6" type="noConversion"/>
  </si>
  <si>
    <t>2016年阿坝州壤塘县社会保险基金支出决算表</t>
    <phoneticPr fontId="6" type="noConversion"/>
  </si>
  <si>
    <t>七、城乡居民基本医疗保险基金支出（新型农村合作医疗基金支出）</t>
    <phoneticPr fontId="6" type="noConversion"/>
  </si>
  <si>
    <t>2016年阿坝州壤塘县一般公共预算支出决算表</t>
    <phoneticPr fontId="1" type="noConversion"/>
  </si>
  <si>
    <t>预算科目</t>
    <phoneticPr fontId="1" type="noConversion"/>
  </si>
  <si>
    <t>年初预算数</t>
    <phoneticPr fontId="1" type="noConversion"/>
  </si>
  <si>
    <t>调整预算数</t>
    <phoneticPr fontId="1" type="noConversion"/>
  </si>
  <si>
    <t>决算数</t>
    <phoneticPr fontId="1" type="noConversion"/>
  </si>
  <si>
    <t xml:space="preserve">    行政运行</t>
  </si>
  <si>
    <t xml:space="preserve">    一般行政管理事务</t>
  </si>
  <si>
    <t xml:space="preserve">    事业运行</t>
  </si>
  <si>
    <t xml:space="preserve">  工商行政管理事务</t>
  </si>
  <si>
    <t xml:space="preserve">  质量技术监督与检验检疫事务</t>
  </si>
  <si>
    <t xml:space="preserve">  民族事务</t>
  </si>
  <si>
    <t xml:space="preserve">  宗教事务</t>
  </si>
  <si>
    <t xml:space="preserve">    其他宗教事务支出</t>
  </si>
  <si>
    <t xml:space="preserve">  档案事务</t>
  </si>
  <si>
    <t xml:space="preserve">  民主党派及工商联事务</t>
  </si>
  <si>
    <t xml:space="preserve">  群众团体事务</t>
  </si>
  <si>
    <t xml:space="preserve">  党委办公厅(室)及相关机构事务</t>
  </si>
  <si>
    <t xml:space="preserve">  组织事务</t>
  </si>
  <si>
    <t xml:space="preserve">    其他组织事务支出</t>
  </si>
  <si>
    <t xml:space="preserve">  宣传事务</t>
  </si>
  <si>
    <t xml:space="preserve">  统战事务</t>
  </si>
  <si>
    <t xml:space="preserve">    其他统战事务支出</t>
  </si>
  <si>
    <t xml:space="preserve">  其他共产党事务支出(款)</t>
  </si>
  <si>
    <t xml:space="preserve">  其他一般公共服务支出(款)</t>
  </si>
  <si>
    <t xml:space="preserve">    消防</t>
  </si>
  <si>
    <t xml:space="preserve">  公安</t>
  </si>
  <si>
    <t xml:space="preserve">    出入境管理</t>
  </si>
  <si>
    <t xml:space="preserve">    道路交通管理</t>
  </si>
  <si>
    <t xml:space="preserve">    拘押收教场所管理</t>
  </si>
  <si>
    <t xml:space="preserve">  检察</t>
  </si>
  <si>
    <t xml:space="preserve">    其他检察支出</t>
  </si>
  <si>
    <t xml:space="preserve">  法院</t>
  </si>
  <si>
    <t xml:space="preserve">    “两庭”建设</t>
  </si>
  <si>
    <t xml:space="preserve">  司法</t>
  </si>
  <si>
    <t xml:space="preserve">  其他公共安全支出(款)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</si>
  <si>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</si>
  <si>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</si>
  <si>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</si>
  <si>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</si>
  <si>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</si>
  <si>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</si>
  <si>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高等职业教育</t>
  </si>
  <si>
    <t xml:space="preserve">  成人教育</t>
  </si>
  <si>
    <t xml:space="preserve">  进修及培训</t>
  </si>
  <si>
    <t xml:space="preserve">    干部教育</t>
  </si>
  <si>
    <t xml:space="preserve">  教育费附加安排的支出</t>
  </si>
  <si>
    <t xml:space="preserve">  其他教育支出(款)</t>
  </si>
  <si>
    <t xml:space="preserve">  技术研究与开发</t>
  </si>
  <si>
    <t xml:space="preserve">  科技条件与服务</t>
  </si>
  <si>
    <t xml:space="preserve">  科学技术普及</t>
  </si>
  <si>
    <t xml:space="preserve">    其他科学技术普及支出</t>
  </si>
  <si>
    <t xml:space="preserve">  其他科学技术支出(款)</t>
  </si>
  <si>
    <t xml:space="preserve">    文化创作与保护</t>
  </si>
  <si>
    <t xml:space="preserve">    其他文化支出</t>
  </si>
  <si>
    <t xml:space="preserve">  文物</t>
  </si>
  <si>
    <t xml:space="preserve">  体育</t>
  </si>
  <si>
    <t xml:space="preserve">    群众体育</t>
  </si>
  <si>
    <t xml:space="preserve">  新闻出版广播影视</t>
  </si>
  <si>
    <t xml:space="preserve">    电视</t>
  </si>
  <si>
    <t xml:space="preserve">    电影</t>
  </si>
  <si>
    <t xml:space="preserve">    其他新闻出版广播影视支出</t>
  </si>
  <si>
    <t xml:space="preserve">  其他文化体育与传媒支出(款)</t>
  </si>
  <si>
    <t xml:space="preserve">    文化产业发展专项支出</t>
  </si>
  <si>
    <t xml:space="preserve">    其他文化体育与传媒支出(项)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</si>
  <si>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</si>
  <si>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</si>
  <si>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</si>
  <si>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拥军优属</t>
  </si>
  <si>
    <t xml:space="preserve">    行政区划和地名管理</t>
  </si>
  <si>
    <t xml:space="preserve">    基层政权和社区建设</t>
  </si>
  <si>
    <t xml:space="preserve">    其他民政管理事务支出</t>
  </si>
  <si>
    <t xml:space="preserve">  行政事业单位离退休</t>
  </si>
  <si>
    <t xml:space="preserve">    机关事业单位职业年金缴费支出</t>
  </si>
  <si>
    <t xml:space="preserve">    对机关事业单位基本养老保险基金的补助</t>
  </si>
  <si>
    <t xml:space="preserve">  就业补助</t>
  </si>
  <si>
    <t xml:space="preserve">  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</si>
  <si>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</si>
  <si>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</si>
  <si>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</si>
  <si>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</si>
  <si>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</si>
  <si>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</si>
  <si>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</si>
  <si>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军队移交政府的离退休人员安置</t>
  </si>
  <si>
    <t xml:space="preserve">  社会福利</t>
  </si>
  <si>
    <t xml:space="preserve">    老年福利</t>
  </si>
  <si>
    <t xml:space="preserve">    其他社会福利支出</t>
  </si>
  <si>
    <t xml:space="preserve">    残疾人康复</t>
  </si>
  <si>
    <t xml:space="preserve">    残疾人就业和扶贫</t>
  </si>
  <si>
    <t xml:space="preserve">    其他残疾人事业支出</t>
  </si>
  <si>
    <t xml:space="preserve">  自然灾害生活救助</t>
  </si>
  <si>
    <t xml:space="preserve">    地方自然灾害生活补助</t>
  </si>
  <si>
    <t xml:space="preserve">  红十字事业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</si>
  <si>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</si>
  <si>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</si>
  <si>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</si>
  <si>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</si>
  <si>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流浪乞讨人员救助支出</t>
  </si>
  <si>
    <t xml:space="preserve">  特困人员供养</t>
  </si>
  <si>
    <t xml:space="preserve">  其他生活救助</t>
  </si>
  <si>
    <t xml:space="preserve">    其他农村生活救助</t>
  </si>
  <si>
    <t xml:space="preserve">  其他社会保障和就业支出(款)</t>
  </si>
  <si>
    <t xml:space="preserve">    其他医疗卫生与计划生育管理事务支出</t>
  </si>
  <si>
    <t xml:space="preserve">  公立医院</t>
  </si>
  <si>
    <t xml:space="preserve">    中医(民族)医院</t>
  </si>
  <si>
    <t xml:space="preserve">    其他公立医院支出</t>
  </si>
  <si>
    <t xml:space="preserve">  基层医疗卫生机构</t>
  </si>
  <si>
    <t xml:space="preserve">    其他基层医疗卫生机构支出</t>
  </si>
  <si>
    <t xml:space="preserve">  公共卫生</t>
  </si>
  <si>
    <t xml:space="preserve">    卫生监督机构</t>
  </si>
  <si>
    <t xml:space="preserve">    妇幼保健机构</t>
  </si>
  <si>
    <t xml:space="preserve">    基本公共卫生服务</t>
  </si>
  <si>
    <t xml:space="preserve">    重大公共卫生专项</t>
  </si>
  <si>
    <t xml:space="preserve">    其他公共卫生支出</t>
  </si>
  <si>
    <t xml:space="preserve">  医疗保障</t>
  </si>
  <si>
    <t xml:space="preserve">    事业单位医疗</t>
  </si>
  <si>
    <t xml:space="preserve">    公务员医疗补助</t>
  </si>
  <si>
    <t xml:space="preserve">    新型农村合作医疗</t>
  </si>
  <si>
    <t xml:space="preserve">    城镇居民基本医疗保险</t>
  </si>
  <si>
    <t xml:space="preserve">    城乡医疗救助</t>
  </si>
  <si>
    <t xml:space="preserve">    其他医疗保障支出</t>
  </si>
  <si>
    <t xml:space="preserve">  中医药</t>
  </si>
  <si>
    <t xml:space="preserve">  计划生育事务</t>
  </si>
  <si>
    <t xml:space="preserve">    计划生育服务</t>
  </si>
  <si>
    <t xml:space="preserve">    其他计划生育事务支出</t>
  </si>
  <si>
    <t xml:space="preserve">  食品和药品监督管理事务</t>
  </si>
  <si>
    <t xml:space="preserve">    其他食品和药品监督管理事务支出</t>
  </si>
  <si>
    <t xml:space="preserve">  其他医疗卫生与计划生育支出(款)</t>
  </si>
  <si>
    <t xml:space="preserve">    水体</t>
  </si>
  <si>
    <t xml:space="preserve">    排污费安排的支出</t>
  </si>
  <si>
    <t xml:space="preserve">  自然生态保护</t>
  </si>
  <si>
    <t xml:space="preserve">    农村环境保护</t>
  </si>
  <si>
    <t xml:space="preserve">  天然林保护</t>
  </si>
  <si>
    <t xml:space="preserve">    社会保险补助</t>
  </si>
  <si>
    <t xml:space="preserve">    政策性社会性支出补助</t>
  </si>
  <si>
    <t xml:space="preserve">    其他天然林保护支出</t>
  </si>
  <si>
    <t xml:space="preserve">  退耕还林</t>
  </si>
  <si>
    <t xml:space="preserve">    退耕还林粮食费用补贴</t>
  </si>
  <si>
    <t xml:space="preserve">  退牧还草</t>
  </si>
  <si>
    <t xml:space="preserve">  污染减排</t>
  </si>
  <si>
    <t xml:space="preserve">  其他节能环保支出(款)</t>
  </si>
  <si>
    <t xml:space="preserve">    城管执法</t>
  </si>
  <si>
    <t xml:space="preserve">  城乡社区规划与管理(款)</t>
  </si>
  <si>
    <t xml:space="preserve">  城乡社区公共设施</t>
  </si>
  <si>
    <t xml:space="preserve">    其他城乡社区公共设施支出</t>
  </si>
  <si>
    <t xml:space="preserve">  城乡社区环境卫生(款)</t>
  </si>
  <si>
    <t xml:space="preserve">  其他城乡社区支出(款)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</si>
  <si>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</si>
  <si>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</si>
  <si>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</si>
  <si>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</si>
  <si>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农业行业业务管理</t>
  </si>
  <si>
    <t xml:space="preserve">    防灾救灾</t>
  </si>
  <si>
    <t xml:space="preserve">    农业生产支持补贴</t>
  </si>
  <si>
    <t xml:space="preserve">    农业组织化与产业化经营</t>
  </si>
  <si>
    <t xml:space="preserve">    农业资源保护修复与利用</t>
  </si>
  <si>
    <t xml:space="preserve">    农村道路建设</t>
  </si>
  <si>
    <t xml:space="preserve">    对高校毕业生到基层任职补助</t>
  </si>
  <si>
    <t xml:space="preserve">    其他农业支出</t>
  </si>
  <si>
    <t xml:space="preserve">  林业</t>
  </si>
  <si>
    <t xml:space="preserve">    林业事业机构</t>
  </si>
  <si>
    <t xml:space="preserve">    森林培育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</si>
  <si>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</si>
  <si>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</si>
  <si>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</si>
  <si>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</si>
  <si>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林业执法与监督</t>
  </si>
  <si>
    <t xml:space="preserve">    防沙治沙</t>
  </si>
  <si>
    <t xml:space="preserve">    林业防灾减灾</t>
  </si>
  <si>
    <t xml:space="preserve">    其他林业支出</t>
  </si>
  <si>
    <t xml:space="preserve">  水利</t>
  </si>
  <si>
    <t xml:space="preserve">    水利工程建设</t>
  </si>
  <si>
    <t xml:space="preserve">    防汛</t>
  </si>
  <si>
    <t xml:space="preserve">    水资源费安排的支出</t>
  </si>
  <si>
    <t xml:space="preserve">    其他水利支出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</si>
  <si>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</si>
  <si>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</si>
  <si>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</si>
  <si>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</si>
  <si>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</si>
  <si>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其他扶贫支出</t>
  </si>
  <si>
    <t xml:space="preserve">  农村综合改革</t>
  </si>
  <si>
    <t xml:space="preserve">    对村民委员会和村党支部的补助</t>
  </si>
  <si>
    <t xml:space="preserve">    农村综合改革示范试点补助</t>
  </si>
  <si>
    <t xml:space="preserve">  普惠金融发展支出</t>
  </si>
  <si>
    <t xml:space="preserve">    小额担保贷款贴息</t>
  </si>
  <si>
    <t xml:space="preserve">  其他农林水支出(款)</t>
  </si>
  <si>
    <t xml:space="preserve">    公路新建</t>
  </si>
  <si>
    <t xml:space="preserve">    公路养护</t>
  </si>
  <si>
    <t xml:space="preserve">    公路运输管理</t>
  </si>
  <si>
    <t xml:space="preserve">    其他公路水路运输支出</t>
  </si>
  <si>
    <t xml:space="preserve">  成品油价格改革对交通运输的补贴</t>
  </si>
  <si>
    <t xml:space="preserve">    对农村道路客运的补贴</t>
  </si>
  <si>
    <t xml:space="preserve">    对出租车的补贴</t>
  </si>
  <si>
    <t xml:space="preserve">  车辆购置税支出</t>
  </si>
  <si>
    <t xml:space="preserve">  工业和信息产业监管</t>
  </si>
  <si>
    <t xml:space="preserve">  安全生产监管</t>
  </si>
  <si>
    <t xml:space="preserve">    安全监管监察专项</t>
  </si>
  <si>
    <t xml:space="preserve">    其他安全生产监管支出</t>
  </si>
  <si>
    <t xml:space="preserve">  旅游业管理与服务支出</t>
  </si>
  <si>
    <t xml:space="preserve">    旅游宣传</t>
  </si>
  <si>
    <t xml:space="preserve">    其他旅游业管理与服务支出</t>
  </si>
  <si>
    <t xml:space="preserve">    国土资源规划及管理</t>
  </si>
  <si>
    <t xml:space="preserve">    地质灾害防治</t>
  </si>
  <si>
    <t xml:space="preserve">    其他国土资源事务支出</t>
  </si>
  <si>
    <t xml:space="preserve">  地震事务</t>
  </si>
  <si>
    <t xml:space="preserve">    棚户区改造</t>
  </si>
  <si>
    <t xml:space="preserve">    其他保障性安居工程支出</t>
  </si>
  <si>
    <t xml:space="preserve">  住房改革支出</t>
  </si>
  <si>
    <t xml:space="preserve">    购房补贴</t>
  </si>
  <si>
    <t>一、一般公共服务支出</t>
    <phoneticPr fontId="1" type="noConversion"/>
  </si>
  <si>
    <t xml:space="preserve">  其中：人大事务</t>
    <phoneticPr fontId="1" type="noConversion"/>
  </si>
  <si>
    <t xml:space="preserve">    其中：行政运行</t>
    <phoneticPr fontId="1" type="noConversion"/>
  </si>
  <si>
    <t xml:space="preserve">       人大会议</t>
    <phoneticPr fontId="1" type="noConversion"/>
  </si>
  <si>
    <t xml:space="preserve">         人大监督</t>
    <phoneticPr fontId="1" type="noConversion"/>
  </si>
  <si>
    <t xml:space="preserve">       代表工作</t>
    <phoneticPr fontId="1" type="noConversion"/>
  </si>
  <si>
    <t xml:space="preserve">       政协事务</t>
    <phoneticPr fontId="1" type="noConversion"/>
  </si>
  <si>
    <t xml:space="preserve">       其中：行政运行</t>
    <phoneticPr fontId="1" type="noConversion"/>
  </si>
  <si>
    <t xml:space="preserve">         政协会议</t>
    <phoneticPr fontId="1" type="noConversion"/>
  </si>
  <si>
    <t xml:space="preserve">           委员视察</t>
    <phoneticPr fontId="1" type="noConversion"/>
  </si>
  <si>
    <t xml:space="preserve">      其中：行政运行</t>
    <phoneticPr fontId="1" type="noConversion"/>
  </si>
  <si>
    <t xml:space="preserve">           信访事务</t>
    <phoneticPr fontId="1" type="noConversion"/>
  </si>
  <si>
    <t xml:space="preserve">          社会事业发展规划</t>
    <phoneticPr fontId="1" type="noConversion"/>
  </si>
  <si>
    <t xml:space="preserve">          物价管理</t>
    <phoneticPr fontId="1" type="noConversion"/>
  </si>
  <si>
    <t xml:space="preserve">          其他发展与改革事务支出</t>
    <phoneticPr fontId="1" type="noConversion"/>
  </si>
  <si>
    <t xml:space="preserve">     发展与改革事务</t>
    <phoneticPr fontId="1" type="noConversion"/>
  </si>
  <si>
    <t xml:space="preserve">     政府办公厅(室)及相关机构事务</t>
    <phoneticPr fontId="1" type="noConversion"/>
  </si>
  <si>
    <r>
      <t xml:space="preserve">       </t>
    </r>
    <r>
      <rPr>
        <b/>
        <sz val="16"/>
        <color theme="1"/>
        <rFont val="宋体"/>
        <family val="3"/>
        <charset val="134"/>
        <scheme val="minor"/>
      </rPr>
      <t>统计信息事务</t>
    </r>
    <phoneticPr fontId="1" type="noConversion"/>
  </si>
  <si>
    <t xml:space="preserve">       其中：行政运行</t>
    <phoneticPr fontId="1" type="noConversion"/>
  </si>
  <si>
    <t xml:space="preserve">            专项普查活动</t>
    <phoneticPr fontId="1" type="noConversion"/>
  </si>
  <si>
    <t xml:space="preserve">      财政事务</t>
    <phoneticPr fontId="1" type="noConversion"/>
  </si>
  <si>
    <t xml:space="preserve">           一般行政管理事务</t>
    <phoneticPr fontId="1" type="noConversion"/>
  </si>
  <si>
    <t xml:space="preserve">           事业运行</t>
    <phoneticPr fontId="1" type="noConversion"/>
  </si>
  <si>
    <t xml:space="preserve">          其他财政事务支出</t>
    <phoneticPr fontId="1" type="noConversion"/>
  </si>
  <si>
    <t xml:space="preserve">      税收事务</t>
    <phoneticPr fontId="1" type="noConversion"/>
  </si>
  <si>
    <t xml:space="preserve">       其中：其他税收事务支出</t>
    <phoneticPr fontId="1" type="noConversion"/>
  </si>
  <si>
    <t xml:space="preserve">      审计事务</t>
    <phoneticPr fontId="1" type="noConversion"/>
  </si>
  <si>
    <t xml:space="preserve">             一般行政管理事务</t>
    <phoneticPr fontId="1" type="noConversion"/>
  </si>
  <si>
    <t xml:space="preserve">      人力资源事务</t>
    <phoneticPr fontId="1" type="noConversion"/>
  </si>
  <si>
    <t xml:space="preserve">             军队转业干部安置</t>
    <phoneticPr fontId="1" type="noConversion"/>
  </si>
  <si>
    <t xml:space="preserve">             其他人力资源事务支出</t>
    <phoneticPr fontId="1" type="noConversion"/>
  </si>
  <si>
    <t xml:space="preserve">         其中：行政运行</t>
    <phoneticPr fontId="1" type="noConversion"/>
  </si>
  <si>
    <t xml:space="preserve">              大案要案查处</t>
    <phoneticPr fontId="1" type="noConversion"/>
  </si>
  <si>
    <t xml:space="preserve">           参政议政</t>
    <phoneticPr fontId="1" type="noConversion"/>
  </si>
  <si>
    <t xml:space="preserve">     纪检监察事务</t>
    <phoneticPr fontId="1" type="noConversion"/>
  </si>
  <si>
    <t xml:space="preserve">  商贸事务</t>
    <phoneticPr fontId="1" type="noConversion"/>
  </si>
  <si>
    <t xml:space="preserve">           执法办案专项</t>
    <phoneticPr fontId="1" type="noConversion"/>
  </si>
  <si>
    <t xml:space="preserve">    其中：民族工作专项</t>
    <phoneticPr fontId="1" type="noConversion"/>
  </si>
  <si>
    <t xml:space="preserve">    其他民族事务支出</t>
    <phoneticPr fontId="1" type="noConversion"/>
  </si>
  <si>
    <t xml:space="preserve">   其中： 行政运行</t>
    <phoneticPr fontId="1" type="noConversion"/>
  </si>
  <si>
    <t xml:space="preserve">   其中：行政运行</t>
    <phoneticPr fontId="1" type="noConversion"/>
  </si>
  <si>
    <t xml:space="preserve">    其中：其他共产党事务支出(项)</t>
    <phoneticPr fontId="1" type="noConversion"/>
  </si>
  <si>
    <t xml:space="preserve"> 其他群众团体事务支出</t>
    <phoneticPr fontId="1" type="noConversion"/>
  </si>
  <si>
    <t xml:space="preserve">         其中： 其他一般公共服务支出(项)</t>
    <phoneticPr fontId="1" type="noConversion"/>
  </si>
  <si>
    <t>二、国防支出</t>
    <phoneticPr fontId="1" type="noConversion"/>
  </si>
  <si>
    <t>三、公共安全支出</t>
    <phoneticPr fontId="1" type="noConversion"/>
  </si>
  <si>
    <t>四、教育支出</t>
    <phoneticPr fontId="1" type="noConversion"/>
  </si>
  <si>
    <t>五、科学技术支出</t>
    <phoneticPr fontId="1" type="noConversion"/>
  </si>
  <si>
    <t>六、文化体育与传媒支出</t>
    <phoneticPr fontId="1" type="noConversion"/>
  </si>
  <si>
    <t>七、社会保障和就业支出</t>
    <phoneticPr fontId="1" type="noConversion"/>
  </si>
  <si>
    <t xml:space="preserve">  民政管理事务</t>
    <phoneticPr fontId="1" type="noConversion"/>
  </si>
  <si>
    <t>十五、国土海洋气象等支出</t>
    <phoneticPr fontId="1" type="noConversion"/>
  </si>
  <si>
    <t>十六、住房保障支出</t>
    <phoneticPr fontId="1" type="noConversion"/>
  </si>
  <si>
    <t>十七、粮油物资储备支出</t>
    <phoneticPr fontId="1" type="noConversion"/>
  </si>
  <si>
    <t>十八、其他支出(类)</t>
    <phoneticPr fontId="1" type="noConversion"/>
  </si>
  <si>
    <t>十九、债务付息支出</t>
    <phoneticPr fontId="1" type="noConversion"/>
  </si>
  <si>
    <t>二十、债务发行费用支出</t>
    <phoneticPr fontId="1" type="noConversion"/>
  </si>
  <si>
    <t xml:space="preserve">  其中：武装警察</t>
    <phoneticPr fontId="1" type="noConversion"/>
  </si>
  <si>
    <t xml:space="preserve">  其中：国防动员</t>
    <phoneticPr fontId="1" type="noConversion"/>
  </si>
  <si>
    <t xml:space="preserve">      其中：民兵</t>
    <phoneticPr fontId="1" type="noConversion"/>
  </si>
  <si>
    <t xml:space="preserve">          其他国防动员支出</t>
    <phoneticPr fontId="1" type="noConversion"/>
  </si>
  <si>
    <t xml:space="preserve">    其中：内卫</t>
    <phoneticPr fontId="1" type="noConversion"/>
  </si>
  <si>
    <t xml:space="preserve">    其中：其他公共安全支出(项)</t>
    <phoneticPr fontId="1" type="noConversion"/>
  </si>
  <si>
    <t xml:space="preserve">  其中：教育管理事务</t>
    <phoneticPr fontId="1" type="noConversion"/>
  </si>
  <si>
    <t xml:space="preserve">   其中： 学前教育</t>
    <phoneticPr fontId="1" type="noConversion"/>
  </si>
  <si>
    <t xml:space="preserve">  普通教育</t>
    <phoneticPr fontId="1" type="noConversion"/>
  </si>
  <si>
    <t xml:space="preserve">    其中：中专教育</t>
    <phoneticPr fontId="1" type="noConversion"/>
  </si>
  <si>
    <t xml:space="preserve">    其中：成人初等教育</t>
    <phoneticPr fontId="1" type="noConversion"/>
  </si>
  <si>
    <t xml:space="preserve">    其中：教师进修</t>
    <phoneticPr fontId="1" type="noConversion"/>
  </si>
  <si>
    <t xml:space="preserve">    其中：其他教育费附加安排的支出</t>
    <phoneticPr fontId="1" type="noConversion"/>
  </si>
  <si>
    <t>其中：其他教育支出(项)</t>
    <phoneticPr fontId="1" type="noConversion"/>
  </si>
  <si>
    <t xml:space="preserve">   其中： 应用技术研究与开发</t>
    <phoneticPr fontId="1" type="noConversion"/>
  </si>
  <si>
    <t xml:space="preserve">    其中：技术创新服务体系</t>
    <phoneticPr fontId="1" type="noConversion"/>
  </si>
  <si>
    <t xml:space="preserve">    其中：科普活动</t>
    <phoneticPr fontId="1" type="noConversion"/>
  </si>
  <si>
    <t xml:space="preserve">  其中：科学技术管理事务</t>
    <phoneticPr fontId="1" type="noConversion"/>
  </si>
  <si>
    <t xml:space="preserve">    其中：其他科学技术支出(项)</t>
    <phoneticPr fontId="1" type="noConversion"/>
  </si>
  <si>
    <t xml:space="preserve">  其中：文化</t>
    <phoneticPr fontId="1" type="noConversion"/>
  </si>
  <si>
    <t xml:space="preserve">    其中：群众文化</t>
    <phoneticPr fontId="1" type="noConversion"/>
  </si>
  <si>
    <t xml:space="preserve">    其中：文物保护</t>
    <phoneticPr fontId="1" type="noConversion"/>
  </si>
  <si>
    <t xml:space="preserve">    其中：体育场馆</t>
    <phoneticPr fontId="1" type="noConversion"/>
  </si>
  <si>
    <t xml:space="preserve">    其中：广播</t>
    <phoneticPr fontId="1" type="noConversion"/>
  </si>
  <si>
    <t xml:space="preserve">    其中：宣传文化发展专项支出</t>
    <phoneticPr fontId="1" type="noConversion"/>
  </si>
  <si>
    <t xml:space="preserve">  其中：人力资源和社会保障管理事务</t>
    <phoneticPr fontId="1" type="noConversion"/>
  </si>
  <si>
    <t xml:space="preserve">    其中：劳动保障监察</t>
    <phoneticPr fontId="1" type="noConversion"/>
  </si>
  <si>
    <t xml:space="preserve">  其中：行政运行</t>
    <phoneticPr fontId="1" type="noConversion"/>
  </si>
  <si>
    <t xml:space="preserve">    其中：机关事业单位基本养老保险缴费支出</t>
    <phoneticPr fontId="1" type="noConversion"/>
  </si>
  <si>
    <t xml:space="preserve">    其中：其他就业补助支出</t>
    <phoneticPr fontId="1" type="noConversion"/>
  </si>
  <si>
    <t xml:space="preserve">    其中：死亡抚恤</t>
    <phoneticPr fontId="1" type="noConversion"/>
  </si>
  <si>
    <t xml:space="preserve">    其中：退役士兵安置</t>
    <phoneticPr fontId="1" type="noConversion"/>
  </si>
  <si>
    <t xml:space="preserve">    其中：儿童福利</t>
    <phoneticPr fontId="1" type="noConversion"/>
  </si>
  <si>
    <t xml:space="preserve">    其中：社会福利事业单位</t>
    <phoneticPr fontId="1" type="noConversion"/>
  </si>
  <si>
    <t xml:space="preserve">    其中：中央自然灾害生活补助</t>
    <phoneticPr fontId="1" type="noConversion"/>
  </si>
  <si>
    <t xml:space="preserve">    其中：临时救助支出</t>
    <phoneticPr fontId="1" type="noConversion"/>
  </si>
  <si>
    <t xml:space="preserve">   其中： 农村五保供养支出</t>
    <phoneticPr fontId="1" type="noConversion"/>
  </si>
  <si>
    <t xml:space="preserve">    其中：其他城市生活救助</t>
    <phoneticPr fontId="1" type="noConversion"/>
  </si>
  <si>
    <t xml:space="preserve">    其中：其他社会保障和就业支出(项)</t>
    <phoneticPr fontId="1" type="noConversion"/>
  </si>
  <si>
    <t xml:space="preserve">  其中：医疗卫生与计划生育管理事务</t>
    <phoneticPr fontId="1" type="noConversion"/>
  </si>
  <si>
    <t xml:space="preserve">    其中：综合医院</t>
    <phoneticPr fontId="1" type="noConversion"/>
  </si>
  <si>
    <t xml:space="preserve">    其中：乡镇卫生院</t>
    <phoneticPr fontId="1" type="noConversion"/>
  </si>
  <si>
    <t xml:space="preserve">    其中：疾病预防控制机构</t>
    <phoneticPr fontId="1" type="noConversion"/>
  </si>
  <si>
    <t xml:space="preserve">    其中：行政单位医疗</t>
    <phoneticPr fontId="1" type="noConversion"/>
  </si>
  <si>
    <t xml:space="preserve">    其中：中医(民族医)药专项</t>
    <phoneticPr fontId="1" type="noConversion"/>
  </si>
  <si>
    <t xml:space="preserve">    其中：计划生育机构</t>
    <phoneticPr fontId="1" type="noConversion"/>
  </si>
  <si>
    <t xml:space="preserve">    其中：其他医疗卫生与计划生育支出(项)</t>
    <phoneticPr fontId="1" type="noConversion"/>
  </si>
  <si>
    <t xml:space="preserve">  其中：环境保护管理事务</t>
    <phoneticPr fontId="1" type="noConversion"/>
  </si>
  <si>
    <t xml:space="preserve">    其中：其他环境保护管理事务支出</t>
    <phoneticPr fontId="1" type="noConversion"/>
  </si>
  <si>
    <t xml:space="preserve">  污染防治</t>
    <phoneticPr fontId="1" type="noConversion"/>
  </si>
  <si>
    <t xml:space="preserve">    其中：大气</t>
    <phoneticPr fontId="1" type="noConversion"/>
  </si>
  <si>
    <t xml:space="preserve">    其中：生态保护</t>
    <phoneticPr fontId="1" type="noConversion"/>
  </si>
  <si>
    <t xml:space="preserve">   其中： 森林管护</t>
    <phoneticPr fontId="1" type="noConversion"/>
  </si>
  <si>
    <t xml:space="preserve">    其中：退耕现金</t>
    <phoneticPr fontId="1" type="noConversion"/>
  </si>
  <si>
    <t xml:space="preserve">    其中：其他退牧还草支出</t>
    <phoneticPr fontId="1" type="noConversion"/>
  </si>
  <si>
    <t xml:space="preserve">    其中：环境监测与信息</t>
    <phoneticPr fontId="1" type="noConversion"/>
  </si>
  <si>
    <t xml:space="preserve">    其中：其他节能环保支出(项)</t>
    <phoneticPr fontId="1" type="noConversion"/>
  </si>
  <si>
    <t xml:space="preserve">  其中：城乡社区管理事务</t>
    <phoneticPr fontId="1" type="noConversion"/>
  </si>
  <si>
    <t xml:space="preserve">   其中： 其他城乡社区支出(项)</t>
    <phoneticPr fontId="1" type="noConversion"/>
  </si>
  <si>
    <t xml:space="preserve">    其中：城乡社区规划与管理(项)</t>
    <phoneticPr fontId="1" type="noConversion"/>
  </si>
  <si>
    <t xml:space="preserve">   其中： 小城镇基础设施建设</t>
    <phoneticPr fontId="1" type="noConversion"/>
  </si>
  <si>
    <t xml:space="preserve">    其中：城乡社区环境卫生(项)</t>
    <phoneticPr fontId="1" type="noConversion"/>
  </si>
  <si>
    <t>其中：农业</t>
    <phoneticPr fontId="1" type="noConversion"/>
  </si>
  <si>
    <t xml:space="preserve">        其中：行政运行</t>
    <phoneticPr fontId="1" type="noConversion"/>
  </si>
  <si>
    <t xml:space="preserve">    其中：对村级一事一议的补助</t>
    <phoneticPr fontId="1" type="noConversion"/>
  </si>
  <si>
    <t xml:space="preserve">    其中：农业保险保费补贴</t>
    <phoneticPr fontId="1" type="noConversion"/>
  </si>
  <si>
    <t xml:space="preserve">         其中：其他农林水支出(项)</t>
    <phoneticPr fontId="1" type="noConversion"/>
  </si>
  <si>
    <t xml:space="preserve">  其中：公路水路运输</t>
    <phoneticPr fontId="1" type="noConversion"/>
  </si>
  <si>
    <t xml:space="preserve">  其中：制造业</t>
    <phoneticPr fontId="1" type="noConversion"/>
  </si>
  <si>
    <t xml:space="preserve">    其中：其他制造业支出</t>
    <phoneticPr fontId="1" type="noConversion"/>
  </si>
  <si>
    <t xml:space="preserve">   其中： 对城市公交的补贴</t>
    <phoneticPr fontId="1" type="noConversion"/>
  </si>
  <si>
    <t xml:space="preserve">    其中：车辆购置税用于农村公路建设支出</t>
    <phoneticPr fontId="1" type="noConversion"/>
  </si>
  <si>
    <t xml:space="preserve">    其中：无线电监管</t>
    <phoneticPr fontId="1" type="noConversion"/>
  </si>
  <si>
    <t xml:space="preserve"> 其中： 商业流通事务</t>
    <phoneticPr fontId="1" type="noConversion"/>
  </si>
  <si>
    <t xml:space="preserve">  其中：国土资源事务</t>
    <phoneticPr fontId="1" type="noConversion"/>
  </si>
  <si>
    <t xml:space="preserve">   其中： 其他商业流通事务支出</t>
    <phoneticPr fontId="1" type="noConversion"/>
  </si>
  <si>
    <t xml:space="preserve">   其中： 行政运行</t>
    <phoneticPr fontId="1" type="noConversion"/>
  </si>
  <si>
    <t xml:space="preserve">  其中：保障性安居工程支出</t>
    <phoneticPr fontId="1" type="noConversion"/>
  </si>
  <si>
    <t xml:space="preserve">    其中：廉租住房</t>
    <phoneticPr fontId="1" type="noConversion"/>
  </si>
  <si>
    <t xml:space="preserve">    其中：住房公积金</t>
    <phoneticPr fontId="1" type="noConversion"/>
  </si>
  <si>
    <t xml:space="preserve">  其中：粮油事务</t>
    <phoneticPr fontId="1" type="noConversion"/>
  </si>
  <si>
    <t xml:space="preserve">  其中：其他支出(款)</t>
    <phoneticPr fontId="1" type="noConversion"/>
  </si>
  <si>
    <t xml:space="preserve">       其他支出(项)</t>
    <phoneticPr fontId="1" type="noConversion"/>
  </si>
  <si>
    <t xml:space="preserve">  其中：地方政府一般债务付息支出</t>
    <phoneticPr fontId="1" type="noConversion"/>
  </si>
  <si>
    <t xml:space="preserve">    其中地方政府一般债券付息支出</t>
    <phoneticPr fontId="1" type="noConversion"/>
  </si>
  <si>
    <t xml:space="preserve">  其中：地方政府一般债务发行费用支出</t>
    <phoneticPr fontId="1" type="noConversion"/>
  </si>
  <si>
    <t>八、医疗卫生与计划生育支出</t>
    <phoneticPr fontId="1" type="noConversion"/>
  </si>
  <si>
    <t>九、节能环保支出</t>
    <phoneticPr fontId="1" type="noConversion"/>
  </si>
  <si>
    <t>十一、农林水支出</t>
    <phoneticPr fontId="1" type="noConversion"/>
  </si>
  <si>
    <t>十四、商业服务业等支出</t>
    <phoneticPr fontId="1" type="noConversion"/>
  </si>
  <si>
    <t>十、城乡社区支出</t>
    <phoneticPr fontId="1" type="noConversion"/>
  </si>
  <si>
    <t>十二、交通运输支出</t>
    <phoneticPr fontId="1" type="noConversion"/>
  </si>
  <si>
    <t>十三、资源勘探信息等支出</t>
    <phoneticPr fontId="1" type="noConversion"/>
  </si>
  <si>
    <r>
      <t xml:space="preserve">           </t>
    </r>
    <r>
      <rPr>
        <sz val="16"/>
        <color theme="1"/>
        <rFont val="宋体"/>
        <family val="3"/>
        <charset val="134"/>
        <scheme val="minor"/>
      </rPr>
      <t xml:space="preserve"> 审计业务</t>
    </r>
    <phoneticPr fontId="1" type="noConversion"/>
  </si>
  <si>
    <t xml:space="preserve">             其他审计事务支出</t>
    <phoneticPr fontId="1" type="noConversion"/>
  </si>
  <si>
    <t xml:space="preserve">  残疾人事业</t>
    <phoneticPr fontId="1" type="noConversion"/>
  </si>
  <si>
    <t>气象事务</t>
    <phoneticPr fontId="1" type="noConversion"/>
  </si>
  <si>
    <t xml:space="preserve">   其中： 气象服务</t>
    <phoneticPr fontId="1" type="noConversion"/>
  </si>
  <si>
    <t xml:space="preserve">         其他粮油事务支出</t>
    <phoneticPr fontId="1" type="noConversion"/>
  </si>
  <si>
    <t xml:space="preserve">    粮油储备</t>
    <phoneticPr fontId="1" type="noConversion"/>
  </si>
  <si>
    <t xml:space="preserve"> 其中：储备粮油补贴</t>
    <phoneticPr fontId="1" type="noConversion"/>
  </si>
  <si>
    <t>二十一、预备费</t>
    <phoneticPr fontId="1" type="noConversion"/>
  </si>
  <si>
    <t xml:space="preserve"> </t>
    <phoneticPr fontId="6" type="noConversion"/>
  </si>
  <si>
    <t>2016年上级对阿坝州壤塘县税收返还和转移支付补助决算表</t>
    <phoneticPr fontId="6" type="noConversion"/>
  </si>
  <si>
    <t>2016年阿坝州壤塘县对下税收返还和转移支付补助决算表</t>
    <phoneticPr fontId="10" type="noConversion"/>
  </si>
  <si>
    <t>2016年阿坝州壤塘县地方政府一般债务余额情况表</t>
    <phoneticPr fontId="6" type="noConversion"/>
  </si>
  <si>
    <t>单位：万元</t>
    <phoneticPr fontId="1" type="noConversion"/>
  </si>
  <si>
    <t>2016年阿坝州壤塘县政府性基金收入决算表</t>
    <phoneticPr fontId="6" type="noConversion"/>
  </si>
  <si>
    <t>单位：万元</t>
    <phoneticPr fontId="1" type="noConversion"/>
  </si>
  <si>
    <t>预    算    科    目</t>
    <phoneticPr fontId="6" type="noConversion"/>
  </si>
  <si>
    <t>年初预算数</t>
    <phoneticPr fontId="1" type="noConversion"/>
  </si>
  <si>
    <t>调整预算数</t>
    <phoneticPr fontId="1" type="noConversion"/>
  </si>
  <si>
    <t>决算数</t>
    <phoneticPr fontId="1" type="noConversion"/>
  </si>
  <si>
    <t>累计占预算%</t>
    <phoneticPr fontId="1" type="noConversion"/>
  </si>
  <si>
    <t>说明</t>
    <phoneticPr fontId="1" type="noConversion"/>
  </si>
  <si>
    <t>一、国家电影事业发展专项资金及对应专项债务收入安排的支出</t>
    <phoneticPr fontId="6" type="noConversion"/>
  </si>
  <si>
    <t>二、大中型水库移民后期扶持基金支出</t>
    <phoneticPr fontId="6" type="noConversion"/>
  </si>
  <si>
    <t>三、小型水库移民扶助基金及对应专项债务收入安排的支出</t>
    <phoneticPr fontId="6" type="noConversion"/>
  </si>
  <si>
    <t>四、国有土地使用权出让收入及对应专项债务收入安排的支出</t>
    <phoneticPr fontId="6" type="noConversion"/>
  </si>
  <si>
    <t>五、城市公用事业附加及对应专项债务收入安排的支出</t>
    <phoneticPr fontId="6" type="noConversion"/>
  </si>
  <si>
    <t>六、国有土地收益基金及对应专项债务收入安排的支出</t>
    <phoneticPr fontId="6" type="noConversion"/>
  </si>
  <si>
    <t>七、农业土地开发资金及对应专项债务收入安排的支出</t>
    <phoneticPr fontId="6" type="noConversion"/>
  </si>
  <si>
    <t>收入合计</t>
    <phoneticPr fontId="6" type="noConversion"/>
  </si>
  <si>
    <t>2016年阿坝州壤塘县政府性基金支出决算表</t>
    <phoneticPr fontId="6" type="noConversion"/>
  </si>
  <si>
    <t>八、新增建设用地土地有偿使用费及对应专项债务收入安排支出</t>
    <phoneticPr fontId="1" type="noConversion"/>
  </si>
  <si>
    <t>九、城市基础设施配套费及对应专项债务收入安排的支出</t>
    <phoneticPr fontId="6" type="noConversion"/>
  </si>
  <si>
    <t>十、污水处理费及对应专项债务收入安排的支出</t>
    <phoneticPr fontId="6" type="noConversion"/>
  </si>
  <si>
    <t>十一、大中型水库库区基金及对应专项债务收入安排的支出</t>
    <phoneticPr fontId="6" type="noConversion"/>
  </si>
  <si>
    <t>十二、国家重大水利工程建设基金及对应专项债务收入安排的支出</t>
    <phoneticPr fontId="6" type="noConversion"/>
  </si>
  <si>
    <t>十三、车辆通行费及对应专项债务收入安排的支出</t>
    <phoneticPr fontId="6" type="noConversion"/>
  </si>
  <si>
    <t>十四、港口建设费及对应专项债务收入安排的支出</t>
    <phoneticPr fontId="6" type="noConversion"/>
  </si>
  <si>
    <t>十五、民航发展基金支出</t>
    <phoneticPr fontId="6" type="noConversion"/>
  </si>
  <si>
    <t>十六、新型墙体材料专项基金及对应专项债务收入安排的支出</t>
    <phoneticPr fontId="6" type="noConversion"/>
  </si>
  <si>
    <t>十七、农网还贷资金支出</t>
    <phoneticPr fontId="6" type="noConversion"/>
  </si>
  <si>
    <t>十八、其他政府性基金及对应专项债务收入安排的支出</t>
    <phoneticPr fontId="6" type="noConversion"/>
  </si>
  <si>
    <t>十九、彩票发行销售机构业务费安排的支出</t>
    <phoneticPr fontId="6" type="noConversion"/>
  </si>
  <si>
    <t>二十、彩票公益金及对应专项债务收入安排的支出</t>
    <phoneticPr fontId="6" type="noConversion"/>
  </si>
  <si>
    <t>2016年阿坝州壤塘县政府性基金收支决算平衡表</t>
    <phoneticPr fontId="6" type="noConversion"/>
  </si>
  <si>
    <t xml:space="preserve">   八、新增建设用地土地有偿使用费收入</t>
    <phoneticPr fontId="1" type="noConversion"/>
  </si>
  <si>
    <r>
      <t xml:space="preserve"> 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十、污水处理费收入</t>
    </r>
    <phoneticPr fontId="1" type="noConversion"/>
  </si>
  <si>
    <t xml:space="preserve">   九、城市基础设施配套费收入</t>
    <phoneticPr fontId="1" type="noConversion"/>
  </si>
  <si>
    <t xml:space="preserve">   十一、大中型水库库区基金收入</t>
    <phoneticPr fontId="1" type="noConversion"/>
  </si>
  <si>
    <t xml:space="preserve">   十二、国家重大水利工程建设基金收入</t>
    <phoneticPr fontId="1" type="noConversion"/>
  </si>
  <si>
    <t xml:space="preserve">   十三、车辆通行费</t>
    <phoneticPr fontId="1" type="noConversion"/>
  </si>
  <si>
    <t xml:space="preserve">   十四、港口建设费收入</t>
    <phoneticPr fontId="1" type="noConversion"/>
  </si>
  <si>
    <t xml:space="preserve">   十五、民航发展基金收入</t>
    <phoneticPr fontId="1" type="noConversion"/>
  </si>
  <si>
    <t xml:space="preserve">   十六、新型墙体材料专项基金收入</t>
    <phoneticPr fontId="1" type="noConversion"/>
  </si>
  <si>
    <t xml:space="preserve">   十七、农网还贷资金收入</t>
    <phoneticPr fontId="1" type="noConversion"/>
  </si>
  <si>
    <t xml:space="preserve">   十八、其他政府性基金收入</t>
    <phoneticPr fontId="1" type="noConversion"/>
  </si>
  <si>
    <t xml:space="preserve">   十九、彩票发行机构和彩票销售机构的业务费用</t>
    <phoneticPr fontId="1" type="noConversion"/>
  </si>
  <si>
    <t xml:space="preserve">   二十、彩票公益金收入</t>
    <phoneticPr fontId="1" type="noConversion"/>
  </si>
  <si>
    <t>2016年阿坝州壤塘县对下政府性基金转移支付补助决算表</t>
    <phoneticPr fontId="1" type="noConversion"/>
  </si>
  <si>
    <t>2016年上级对阿坝州壤塘县政府性基金转移支付补助决算表</t>
    <phoneticPr fontId="1" type="noConversion"/>
  </si>
  <si>
    <t>2016年阿坝州壤塘县地方政府专项债务余额情况表</t>
    <phoneticPr fontId="6" type="noConversion"/>
  </si>
  <si>
    <t>2016年阿坝州壤塘县地方政府专项债务分地区限额表</t>
    <phoneticPr fontId="6" type="noConversion"/>
  </si>
  <si>
    <t>2016年阿坝州壤塘县国有资本经营预算收入决算表</t>
    <phoneticPr fontId="6" type="noConversion"/>
  </si>
  <si>
    <t>2016年阿坝州壤塘县国有资本经营预算支出决算表</t>
    <phoneticPr fontId="6" type="noConversion"/>
  </si>
  <si>
    <t>单位：万元</t>
    <phoneticPr fontId="1" type="noConversion"/>
  </si>
  <si>
    <t>2016年阿坝州壤塘县地方政府债务余额情况汇总表</t>
    <phoneticPr fontId="1" type="noConversion"/>
  </si>
  <si>
    <t>壤塘县</t>
    <phoneticPr fontId="1" type="noConversion"/>
  </si>
  <si>
    <t>2016年阿坝州壤塘县地方政府债务分地区限额汇总表</t>
    <phoneticPr fontId="6" type="noConversion"/>
  </si>
  <si>
    <t>注：本表反映举借额和偿还额均包含置换债券。{2016年地方政府一般债务举借额9093万元（包含异地扶贫搬迁4954万元）}</t>
    <phoneticPr fontId="1" type="noConversion"/>
  </si>
  <si>
    <t>注：本表反映的举借额和偿还额均包含置换债券。{2016年地方政府一般债务举借额9093万元（包含异地扶贫搬迁4954万元}</t>
    <phoneticPr fontId="6" type="noConversion"/>
  </si>
  <si>
    <t>2016年阿坝州壤塘县地方政府一般债务分地区限额表</t>
    <phoneticPr fontId="6" type="noConversion"/>
  </si>
  <si>
    <t xml:space="preserve">2016年阿坝州壤塘县预算内基本建设支出决算表 </t>
    <phoneticPr fontId="6" type="noConversion"/>
  </si>
</sst>
</file>

<file path=xl/styles.xml><?xml version="1.0" encoding="utf-8"?>
<styleSheet xmlns="http://schemas.openxmlformats.org/spreadsheetml/2006/main">
  <numFmts count="15">
    <numFmt numFmtId="41" formatCode="_-* #,##0_-;\-* #,##0_-;_-* &quot;-&quot;_-;_-@_-"/>
    <numFmt numFmtId="43" formatCode="_-* #,##0.00_-;\-* #,##0.00_-;_-* &quot;-&quot;??_-;_-@_-"/>
    <numFmt numFmtId="176" formatCode="_ * #,##0.00_ ;_ * \-#,##0.00_ ;_ * &quot;-&quot;??_ ;_ @_ "/>
    <numFmt numFmtId="177" formatCode="0_ "/>
    <numFmt numFmtId="178" formatCode="0_);[Red]\(0\)"/>
    <numFmt numFmtId="179" formatCode="0.00_ "/>
    <numFmt numFmtId="180" formatCode="0.0_);[Red]\(0.0\)"/>
    <numFmt numFmtId="181" formatCode="#,##0_ "/>
    <numFmt numFmtId="182" formatCode="_(* #,##0_);_(* \(#,##0\);_(* &quot;-&quot;_);_(@_)"/>
    <numFmt numFmtId="183" formatCode="#,##0.00_ "/>
    <numFmt numFmtId="184" formatCode="#,##0_);[Red]\(#,##0\)"/>
    <numFmt numFmtId="185" formatCode="____@"/>
    <numFmt numFmtId="186" formatCode="0;_輀"/>
    <numFmt numFmtId="187" formatCode="0.0_ "/>
    <numFmt numFmtId="188" formatCode="0;_"/>
  </numFmts>
  <fonts count="9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黑体"/>
      <family val="3"/>
      <charset val="134"/>
    </font>
    <font>
      <b/>
      <sz val="20"/>
      <name val="宋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Times New Roman"/>
      <family val="1"/>
    </font>
    <font>
      <sz val="10"/>
      <name val="Helv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sz val="10"/>
      <name val="MS Sans Serif"/>
      <family val="2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color indexed="8"/>
      <name val="Calibri"/>
      <family val="2"/>
    </font>
    <font>
      <sz val="12"/>
      <color indexed="20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14"/>
      <name val="宋体"/>
      <family val="3"/>
      <charset val="134"/>
    </font>
    <font>
      <sz val="10"/>
      <color indexed="20"/>
      <name val="Calibri"/>
      <family val="2"/>
    </font>
    <font>
      <sz val="10"/>
      <color indexed="64"/>
      <name val="Arial"/>
      <family val="2"/>
    </font>
    <font>
      <sz val="9"/>
      <color indexed="8"/>
      <name val="宋体"/>
      <family val="3"/>
      <charset val="134"/>
    </font>
    <font>
      <sz val="12"/>
      <name val="Times New Roman"/>
      <family val="1"/>
    </font>
    <font>
      <sz val="12"/>
      <color indexed="17"/>
      <name val="宋体"/>
      <family val="3"/>
      <charset val="134"/>
    </font>
    <font>
      <sz val="10"/>
      <color indexed="17"/>
      <name val="Calibri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宋体"/>
      <family val="3"/>
      <charset val="134"/>
    </font>
    <font>
      <b/>
      <sz val="1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黑体"/>
      <family val="3"/>
      <charset val="134"/>
    </font>
    <font>
      <b/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color theme="1"/>
      <name val="Arial"/>
      <family val="2"/>
    </font>
    <font>
      <b/>
      <sz val="18"/>
      <name val="宋体"/>
      <family val="3"/>
      <charset val="134"/>
      <scheme val="minor"/>
    </font>
    <font>
      <sz val="12"/>
      <color theme="1"/>
      <name val="Arial"/>
      <family val="2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20"/>
      <name val="宋体"/>
      <family val="3"/>
      <charset val="134"/>
      <scheme val="maj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b/>
      <sz val="20"/>
      <name val="黑体"/>
      <family val="3"/>
      <charset val="134"/>
    </font>
    <font>
      <sz val="20"/>
      <name val="黑体"/>
      <family val="3"/>
      <charset val="134"/>
    </font>
    <font>
      <sz val="16"/>
      <name val="黑体"/>
      <family val="3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b/>
      <sz val="16"/>
      <name val="黑体"/>
      <family val="3"/>
      <charset val="134"/>
    </font>
    <font>
      <sz val="11"/>
      <color theme="1"/>
      <name val="宋体"/>
      <family val="2"/>
      <charset val="134"/>
      <scheme val="minor"/>
    </font>
    <font>
      <b/>
      <sz val="16"/>
      <name val="Times New Roman"/>
      <family val="1"/>
    </font>
    <font>
      <sz val="16"/>
      <color theme="1"/>
      <name val="黑体"/>
      <family val="3"/>
      <charset val="134"/>
    </font>
    <font>
      <sz val="16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b/>
      <sz val="16"/>
      <color theme="1"/>
      <name val="宋体"/>
      <family val="2"/>
      <charset val="134"/>
      <scheme val="minor"/>
    </font>
    <font>
      <b/>
      <sz val="16"/>
      <color indexed="8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6"/>
      <color rgb="FFFF0000"/>
      <name val="宋体"/>
      <family val="3"/>
      <charset val="134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35"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34" borderId="4" applyNumberFormat="0" applyAlignment="0" applyProtection="0">
      <alignment vertical="center"/>
    </xf>
    <xf numFmtId="0" fontId="22" fillId="34" borderId="4" applyNumberFormat="0" applyAlignment="0" applyProtection="0">
      <alignment vertical="center"/>
    </xf>
    <xf numFmtId="0" fontId="22" fillId="34" borderId="4" applyNumberFormat="0" applyAlignment="0" applyProtection="0">
      <alignment vertical="center"/>
    </xf>
    <xf numFmtId="0" fontId="23" fillId="35" borderId="5" applyNumberFormat="0" applyAlignment="0" applyProtection="0">
      <alignment vertical="center"/>
    </xf>
    <xf numFmtId="0" fontId="23" fillId="35" borderId="5" applyNumberFormat="0" applyAlignment="0" applyProtection="0">
      <alignment vertical="center"/>
    </xf>
    <xf numFmtId="0" fontId="23" fillId="35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37" fontId="32" fillId="0" borderId="0"/>
    <xf numFmtId="0" fontId="33" fillId="0" borderId="0"/>
    <xf numFmtId="0" fontId="9" fillId="37" borderId="10" applyNumberFormat="0" applyFont="0" applyAlignment="0" applyProtection="0">
      <alignment vertical="center"/>
    </xf>
    <xf numFmtId="0" fontId="9" fillId="37" borderId="10" applyNumberFormat="0" applyFont="0" applyAlignment="0" applyProtection="0">
      <alignment vertical="center"/>
    </xf>
    <xf numFmtId="0" fontId="9" fillId="37" borderId="10" applyNumberFormat="0" applyFont="0" applyAlignment="0" applyProtection="0">
      <alignment vertical="center"/>
    </xf>
    <xf numFmtId="0" fontId="34" fillId="34" borderId="11" applyNumberFormat="0" applyAlignment="0" applyProtection="0">
      <alignment vertical="center"/>
    </xf>
    <xf numFmtId="0" fontId="34" fillId="34" borderId="11" applyNumberFormat="0" applyAlignment="0" applyProtection="0">
      <alignment vertical="center"/>
    </xf>
    <xf numFmtId="0" fontId="34" fillId="34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6" fillId="0" borderId="0">
      <alignment vertical="center"/>
    </xf>
    <xf numFmtId="0" fontId="9" fillId="0" borderId="0"/>
    <xf numFmtId="0" fontId="1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6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/>
    <xf numFmtId="0" fontId="19" fillId="0" borderId="0">
      <alignment vertical="center"/>
    </xf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" fontId="44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/>
    <xf numFmtId="0" fontId="19" fillId="0" borderId="0">
      <alignment vertical="center"/>
    </xf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6" fillId="0" borderId="0">
      <alignment vertical="center"/>
    </xf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0"/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45" fillId="0" borderId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2" fillId="34" borderId="4" applyNumberFormat="0" applyAlignment="0" applyProtection="0">
      <alignment vertical="center"/>
    </xf>
    <xf numFmtId="0" fontId="22" fillId="34" borderId="4" applyNumberFormat="0" applyAlignment="0" applyProtection="0">
      <alignment vertical="center"/>
    </xf>
    <xf numFmtId="0" fontId="22" fillId="34" borderId="4" applyNumberFormat="0" applyAlignment="0" applyProtection="0">
      <alignment vertical="center"/>
    </xf>
    <xf numFmtId="0" fontId="22" fillId="34" borderId="4" applyNumberFormat="0" applyAlignment="0" applyProtection="0">
      <alignment vertical="center"/>
    </xf>
    <xf numFmtId="0" fontId="22" fillId="34" borderId="4" applyNumberFormat="0" applyAlignment="0" applyProtection="0">
      <alignment vertical="center"/>
    </xf>
    <xf numFmtId="0" fontId="22" fillId="34" borderId="4" applyNumberFormat="0" applyAlignment="0" applyProtection="0">
      <alignment vertical="center"/>
    </xf>
    <xf numFmtId="0" fontId="22" fillId="38" borderId="4" applyNumberFormat="0" applyAlignment="0" applyProtection="0">
      <alignment vertical="center"/>
    </xf>
    <xf numFmtId="0" fontId="23" fillId="35" borderId="5" applyNumberFormat="0" applyAlignment="0" applyProtection="0">
      <alignment vertical="center"/>
    </xf>
    <xf numFmtId="0" fontId="23" fillId="35" borderId="5" applyNumberFormat="0" applyAlignment="0" applyProtection="0">
      <alignment vertical="center"/>
    </xf>
    <xf numFmtId="0" fontId="23" fillId="35" borderId="5" applyNumberFormat="0" applyAlignment="0" applyProtection="0">
      <alignment vertical="center"/>
    </xf>
    <xf numFmtId="0" fontId="23" fillId="35" borderId="5" applyNumberFormat="0" applyAlignment="0" applyProtection="0">
      <alignment vertical="center"/>
    </xf>
    <xf numFmtId="0" fontId="23" fillId="35" borderId="5" applyNumberFormat="0" applyAlignment="0" applyProtection="0">
      <alignment vertical="center"/>
    </xf>
    <xf numFmtId="0" fontId="23" fillId="35" borderId="5" applyNumberFormat="0" applyAlignment="0" applyProtection="0">
      <alignment vertical="center"/>
    </xf>
    <xf numFmtId="0" fontId="23" fillId="39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3" fillId="0" borderId="0"/>
    <xf numFmtId="182" fontId="9" fillId="0" borderId="0" applyFont="0" applyFill="0" applyBorder="0" applyAlignment="0" applyProtection="0"/>
    <xf numFmtId="4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83" fontId="9" fillId="0" borderId="0" applyFont="0" applyFill="0" applyBorder="0" applyAlignment="0" applyProtection="0"/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4" fillId="34" borderId="11" applyNumberFormat="0" applyAlignment="0" applyProtection="0">
      <alignment vertical="center"/>
    </xf>
    <xf numFmtId="0" fontId="34" fillId="34" borderId="11" applyNumberFormat="0" applyAlignment="0" applyProtection="0">
      <alignment vertical="center"/>
    </xf>
    <xf numFmtId="0" fontId="34" fillId="34" borderId="11" applyNumberFormat="0" applyAlignment="0" applyProtection="0">
      <alignment vertical="center"/>
    </xf>
    <xf numFmtId="0" fontId="34" fillId="34" borderId="11" applyNumberFormat="0" applyAlignment="0" applyProtection="0">
      <alignment vertical="center"/>
    </xf>
    <xf numFmtId="0" fontId="34" fillId="34" borderId="11" applyNumberFormat="0" applyAlignment="0" applyProtection="0">
      <alignment vertical="center"/>
    </xf>
    <xf numFmtId="0" fontId="34" fillId="34" borderId="11" applyNumberFormat="0" applyAlignment="0" applyProtection="0">
      <alignment vertical="center"/>
    </xf>
    <xf numFmtId="0" fontId="34" fillId="38" borderId="11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29" fillId="13" borderId="4" applyNumberFormat="0" applyAlignment="0" applyProtection="0">
      <alignment vertical="center"/>
    </xf>
    <xf numFmtId="0" fontId="48" fillId="0" borderId="0"/>
    <xf numFmtId="0" fontId="18" fillId="0" borderId="0"/>
    <xf numFmtId="0" fontId="18" fillId="0" borderId="0"/>
    <xf numFmtId="0" fontId="49" fillId="0" borderId="0"/>
    <xf numFmtId="0" fontId="19" fillId="37" borderId="10" applyNumberFormat="0" applyFont="0" applyAlignment="0" applyProtection="0">
      <alignment vertical="center"/>
    </xf>
    <xf numFmtId="0" fontId="19" fillId="37" borderId="10" applyNumberFormat="0" applyFont="0" applyAlignment="0" applyProtection="0">
      <alignment vertical="center"/>
    </xf>
    <xf numFmtId="0" fontId="19" fillId="37" borderId="10" applyNumberFormat="0" applyFont="0" applyAlignment="0" applyProtection="0">
      <alignment vertical="center"/>
    </xf>
    <xf numFmtId="0" fontId="19" fillId="37" borderId="10" applyNumberFormat="0" applyFont="0" applyAlignment="0" applyProtection="0">
      <alignment vertical="center"/>
    </xf>
    <xf numFmtId="0" fontId="19" fillId="45" borderId="10" applyNumberFormat="0" applyFont="0" applyAlignment="0" applyProtection="0">
      <alignment vertical="center"/>
    </xf>
    <xf numFmtId="0" fontId="19" fillId="37" borderId="10" applyNumberFormat="0" applyFont="0" applyAlignment="0" applyProtection="0">
      <alignment vertical="center"/>
    </xf>
    <xf numFmtId="0" fontId="19" fillId="45" borderId="10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56" fillId="0" borderId="0">
      <alignment vertical="center"/>
    </xf>
    <xf numFmtId="0" fontId="6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>
      <alignment vertical="center"/>
    </xf>
    <xf numFmtId="9" fontId="83" fillId="0" borderId="0" applyFont="0" applyFill="0" applyBorder="0" applyAlignment="0" applyProtection="0">
      <alignment vertical="center"/>
    </xf>
  </cellStyleXfs>
  <cellXfs count="35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5" applyFont="1" applyFill="1" applyAlignment="1">
      <alignment vertical="center"/>
    </xf>
    <xf numFmtId="0" fontId="9" fillId="0" borderId="0" xfId="5" applyFont="1" applyFill="1"/>
    <xf numFmtId="0" fontId="15" fillId="0" borderId="0" xfId="5" applyFont="1" applyFill="1" applyAlignment="1">
      <alignment vertical="center"/>
    </xf>
    <xf numFmtId="0" fontId="12" fillId="0" borderId="0" xfId="1019" applyFont="1" applyFill="1" applyAlignment="1">
      <alignment vertical="center"/>
    </xf>
    <xf numFmtId="178" fontId="7" fillId="0" borderId="0" xfId="1019" applyNumberFormat="1" applyFont="1" applyFill="1" applyAlignment="1">
      <alignment vertical="center"/>
    </xf>
    <xf numFmtId="0" fontId="7" fillId="0" borderId="0" xfId="1019" applyFont="1" applyFill="1" applyAlignment="1">
      <alignment vertical="center"/>
    </xf>
    <xf numFmtId="0" fontId="7" fillId="0" borderId="0" xfId="1020" applyFont="1"/>
    <xf numFmtId="0" fontId="5" fillId="0" borderId="1" xfId="1020" applyFont="1" applyFill="1" applyBorder="1" applyAlignment="1">
      <alignment horizontal="center" vertical="center"/>
    </xf>
    <xf numFmtId="0" fontId="7" fillId="0" borderId="0" xfId="1020" applyFont="1" applyAlignment="1">
      <alignment vertical="center"/>
    </xf>
    <xf numFmtId="0" fontId="7" fillId="47" borderId="0" xfId="1020" applyFont="1" applyFill="1"/>
    <xf numFmtId="0" fontId="7" fillId="0" borderId="0" xfId="1020" applyFont="1" applyFill="1"/>
    <xf numFmtId="0" fontId="9" fillId="0" borderId="0" xfId="4" applyAlignment="1">
      <alignment vertical="center"/>
    </xf>
    <xf numFmtId="0" fontId="9" fillId="0" borderId="0" xfId="4" applyAlignment="1">
      <alignment horizontal="right" vertical="center"/>
    </xf>
    <xf numFmtId="0" fontId="15" fillId="0" borderId="1" xfId="502" applyFont="1" applyFill="1" applyBorder="1" applyAlignment="1">
      <alignment horizontal="center" vertical="center" wrapText="1"/>
    </xf>
    <xf numFmtId="0" fontId="54" fillId="0" borderId="0" xfId="4" applyFont="1" applyAlignment="1">
      <alignment vertical="center"/>
    </xf>
    <xf numFmtId="179" fontId="5" fillId="0" borderId="1" xfId="502" applyNumberFormat="1" applyFont="1" applyFill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57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58" fillId="0" borderId="0" xfId="1020" applyFont="1" applyFill="1" applyBorder="1" applyAlignment="1">
      <alignment horizontal="center" vertical="center" wrapText="1"/>
    </xf>
    <xf numFmtId="0" fontId="59" fillId="0" borderId="0" xfId="1020" applyFont="1" applyFill="1" applyBorder="1" applyAlignment="1">
      <alignment horizontal="center" vertical="center" wrapText="1"/>
    </xf>
    <xf numFmtId="0" fontId="5" fillId="0" borderId="0" xfId="1020" applyFont="1" applyFill="1" applyBorder="1" applyAlignment="1">
      <alignment horizontal="left" vertical="center" wrapText="1"/>
    </xf>
    <xf numFmtId="0" fontId="58" fillId="0" borderId="0" xfId="1020" applyFont="1" applyFill="1" applyAlignment="1">
      <alignment horizontal="center" vertical="center" wrapText="1"/>
    </xf>
    <xf numFmtId="0" fontId="58" fillId="0" borderId="0" xfId="1020" applyFont="1" applyFill="1" applyBorder="1"/>
    <xf numFmtId="0" fontId="5" fillId="0" borderId="0" xfId="1020" applyFont="1" applyFill="1" applyBorder="1" applyAlignment="1">
      <alignment horizontal="center" vertical="center" wrapText="1"/>
    </xf>
    <xf numFmtId="0" fontId="5" fillId="0" borderId="1" xfId="1020" applyFont="1" applyFill="1" applyBorder="1" applyAlignment="1">
      <alignment horizontal="center" vertical="center" wrapText="1"/>
    </xf>
    <xf numFmtId="0" fontId="58" fillId="0" borderId="0" xfId="1020" applyFont="1" applyFill="1"/>
    <xf numFmtId="0" fontId="5" fillId="48" borderId="1" xfId="1020" applyFont="1" applyFill="1" applyBorder="1" applyAlignment="1">
      <alignment horizontal="center" vertical="center" wrapText="1"/>
    </xf>
    <xf numFmtId="0" fontId="5" fillId="48" borderId="1" xfId="1020" applyFont="1" applyFill="1" applyBorder="1" applyAlignment="1">
      <alignment horizontal="right" vertical="center" wrapText="1"/>
    </xf>
    <xf numFmtId="0" fontId="5" fillId="48" borderId="1" xfId="1020" applyFont="1" applyFill="1" applyBorder="1" applyAlignment="1">
      <alignment horizontal="left" vertical="center" wrapText="1"/>
    </xf>
    <xf numFmtId="0" fontId="5" fillId="48" borderId="1" xfId="1020" applyFont="1" applyFill="1" applyBorder="1" applyAlignment="1">
      <alignment vertical="center" wrapText="1"/>
    </xf>
    <xf numFmtId="0" fontId="7" fillId="0" borderId="0" xfId="1020" applyFont="1" applyFill="1" applyBorder="1"/>
    <xf numFmtId="0" fontId="58" fillId="0" borderId="0" xfId="1020" applyFont="1" applyFill="1" applyBorder="1" applyAlignment="1">
      <alignment horizontal="center"/>
    </xf>
    <xf numFmtId="0" fontId="7" fillId="0" borderId="0" xfId="1020" applyFont="1" applyFill="1" applyAlignment="1">
      <alignment horizontal="center"/>
    </xf>
    <xf numFmtId="0" fontId="8" fillId="0" borderId="0" xfId="1022" applyFont="1" applyBorder="1">
      <alignment vertical="center"/>
    </xf>
    <xf numFmtId="0" fontId="56" fillId="0" borderId="0" xfId="1022" applyBorder="1">
      <alignment vertical="center"/>
    </xf>
    <xf numFmtId="0" fontId="56" fillId="0" borderId="0" xfId="1022">
      <alignment vertical="center"/>
    </xf>
    <xf numFmtId="0" fontId="60" fillId="49" borderId="14" xfId="1022" applyFont="1" applyFill="1" applyBorder="1" applyAlignment="1">
      <alignment vertical="center"/>
    </xf>
    <xf numFmtId="0" fontId="60" fillId="49" borderId="14" xfId="1022" applyFont="1" applyFill="1" applyBorder="1" applyAlignment="1">
      <alignment horizontal="right"/>
    </xf>
    <xf numFmtId="0" fontId="61" fillId="0" borderId="1" xfId="1020" applyFont="1" applyFill="1" applyBorder="1" applyAlignment="1">
      <alignment horizontal="center" vertical="center"/>
    </xf>
    <xf numFmtId="0" fontId="61" fillId="0" borderId="1" xfId="1020" applyFont="1" applyFill="1" applyBorder="1" applyAlignment="1">
      <alignment horizontal="left" vertical="center"/>
    </xf>
    <xf numFmtId="0" fontId="61" fillId="0" borderId="1" xfId="1022" applyFont="1" applyFill="1" applyBorder="1" applyAlignment="1">
      <alignment horizontal="right" vertical="center" wrapText="1"/>
    </xf>
    <xf numFmtId="0" fontId="60" fillId="0" borderId="1" xfId="1020" applyFont="1" applyFill="1" applyBorder="1" applyAlignment="1">
      <alignment horizontal="left" vertical="center"/>
    </xf>
    <xf numFmtId="0" fontId="60" fillId="0" borderId="1" xfId="1022" applyFont="1" applyFill="1" applyBorder="1" applyAlignment="1">
      <alignment horizontal="right" vertical="center" wrapText="1"/>
    </xf>
    <xf numFmtId="0" fontId="60" fillId="49" borderId="0" xfId="1022" applyFont="1" applyFill="1" applyBorder="1">
      <alignment vertical="center"/>
    </xf>
    <xf numFmtId="0" fontId="60" fillId="49" borderId="0" xfId="1022" applyFont="1" applyFill="1" applyBorder="1" applyAlignment="1">
      <alignment horizontal="left" vertical="center" wrapText="1"/>
    </xf>
    <xf numFmtId="0" fontId="62" fillId="49" borderId="0" xfId="1022" applyFont="1" applyFill="1" applyBorder="1">
      <alignment vertical="center"/>
    </xf>
    <xf numFmtId="0" fontId="60" fillId="49" borderId="0" xfId="1022" applyFont="1" applyFill="1" applyBorder="1" applyAlignment="1">
      <alignment horizontal="left" vertical="center"/>
    </xf>
    <xf numFmtId="0" fontId="58" fillId="0" borderId="0" xfId="1020" applyFont="1" applyFill="1" applyAlignment="1">
      <alignment horizontal="right" vertical="center" wrapText="1"/>
    </xf>
    <xf numFmtId="0" fontId="4" fillId="0" borderId="0" xfId="1022" applyFont="1" applyBorder="1">
      <alignment vertical="center"/>
    </xf>
    <xf numFmtId="0" fontId="64" fillId="49" borderId="0" xfId="1022" applyFont="1" applyFill="1" applyBorder="1" applyAlignment="1">
      <alignment vertical="center" wrapText="1"/>
    </xf>
    <xf numFmtId="0" fontId="60" fillId="49" borderId="0" xfId="1022" applyFont="1" applyFill="1" applyBorder="1" applyAlignment="1">
      <alignment horizontal="right" wrapText="1"/>
    </xf>
    <xf numFmtId="0" fontId="61" fillId="49" borderId="1" xfId="1022" applyFont="1" applyFill="1" applyBorder="1" applyAlignment="1">
      <alignment horizontal="center" vertical="center" wrapText="1"/>
    </xf>
    <xf numFmtId="180" fontId="7" fillId="0" borderId="1" xfId="1020" applyNumberFormat="1" applyFont="1" applyFill="1" applyBorder="1" applyAlignment="1">
      <alignment horizontal="right" vertical="center" wrapText="1"/>
    </xf>
    <xf numFmtId="0" fontId="55" fillId="48" borderId="1" xfId="1022" applyNumberFormat="1" applyFont="1" applyFill="1" applyBorder="1" applyAlignment="1" applyProtection="1">
      <alignment horizontal="center" vertical="center"/>
    </xf>
    <xf numFmtId="180" fontId="5" fillId="0" borderId="1" xfId="1020" applyNumberFormat="1" applyFont="1" applyFill="1" applyBorder="1" applyAlignment="1">
      <alignment horizontal="right" vertical="center" wrapText="1"/>
    </xf>
    <xf numFmtId="0" fontId="65" fillId="48" borderId="1" xfId="1022" applyNumberFormat="1" applyFont="1" applyFill="1" applyBorder="1" applyAlignment="1" applyProtection="1">
      <alignment horizontal="center" vertical="center"/>
    </xf>
    <xf numFmtId="181" fontId="7" fillId="0" borderId="0" xfId="1020" applyNumberFormat="1" applyFont="1"/>
    <xf numFmtId="181" fontId="7" fillId="0" borderId="0" xfId="1020" applyNumberFormat="1" applyFont="1" applyAlignment="1">
      <alignment vertical="center"/>
    </xf>
    <xf numFmtId="181" fontId="7" fillId="0" borderId="0" xfId="1020" applyNumberFormat="1" applyFont="1" applyAlignment="1">
      <alignment horizontal="right" vertical="center"/>
    </xf>
    <xf numFmtId="181" fontId="5" fillId="0" borderId="1" xfId="1020" applyNumberFormat="1" applyFont="1" applyBorder="1" applyAlignment="1">
      <alignment horizontal="center" vertical="center"/>
    </xf>
    <xf numFmtId="0" fontId="60" fillId="0" borderId="1" xfId="1020" applyFont="1" applyFill="1" applyBorder="1" applyAlignment="1">
      <alignment horizontal="left" vertical="center" wrapText="1"/>
    </xf>
    <xf numFmtId="177" fontId="60" fillId="0" borderId="1" xfId="1020" applyNumberFormat="1" applyFont="1" applyFill="1" applyBorder="1" applyAlignment="1">
      <alignment horizontal="right" vertical="center" wrapText="1"/>
    </xf>
    <xf numFmtId="177" fontId="60" fillId="0" borderId="1" xfId="1020" applyNumberFormat="1" applyFont="1" applyFill="1" applyBorder="1" applyAlignment="1" applyProtection="1">
      <alignment vertical="center" wrapText="1"/>
    </xf>
    <xf numFmtId="181" fontId="7" fillId="0" borderId="0" xfId="1020" applyNumberFormat="1" applyFont="1" applyFill="1" applyAlignment="1">
      <alignment vertical="center"/>
    </xf>
    <xf numFmtId="0" fontId="61" fillId="0" borderId="1" xfId="1020" applyFont="1" applyBorder="1" applyAlignment="1">
      <alignment horizontal="center" vertical="center"/>
    </xf>
    <xf numFmtId="0" fontId="12" fillId="0" borderId="0" xfId="1024" applyFont="1" applyFill="1" applyAlignment="1">
      <alignment vertical="center"/>
    </xf>
    <xf numFmtId="178" fontId="7" fillId="0" borderId="0" xfId="1024" applyNumberFormat="1" applyFont="1" applyFill="1" applyAlignment="1">
      <alignment vertical="center"/>
    </xf>
    <xf numFmtId="0" fontId="7" fillId="0" borderId="0" xfId="1024" applyFont="1" applyFill="1" applyAlignment="1">
      <alignment vertical="center"/>
    </xf>
    <xf numFmtId="0" fontId="0" fillId="0" borderId="0" xfId="0" applyAlignment="1"/>
    <xf numFmtId="0" fontId="14" fillId="0" borderId="0" xfId="1023" applyFont="1" applyFill="1" applyAlignment="1">
      <alignment vertical="center"/>
    </xf>
    <xf numFmtId="177" fontId="67" fillId="0" borderId="0" xfId="1023" applyNumberFormat="1" applyFont="1" applyFill="1" applyAlignment="1">
      <alignment horizontal="center" vertical="center"/>
    </xf>
    <xf numFmtId="0" fontId="67" fillId="0" borderId="0" xfId="1023" applyFont="1" applyFill="1" applyAlignment="1">
      <alignment vertical="center"/>
    </xf>
    <xf numFmtId="181" fontId="7" fillId="0" borderId="0" xfId="1020" applyNumberFormat="1" applyFont="1" applyAlignment="1">
      <alignment horizontal="right" wrapText="1"/>
    </xf>
    <xf numFmtId="0" fontId="0" fillId="0" borderId="0" xfId="0" applyAlignment="1">
      <alignment vertical="center"/>
    </xf>
    <xf numFmtId="0" fontId="5" fillId="0" borderId="1" xfId="1025" applyFont="1" applyFill="1" applyBorder="1" applyAlignment="1">
      <alignment horizontal="center" vertical="center" justifyLastLine="1"/>
    </xf>
    <xf numFmtId="177" fontId="5" fillId="0" borderId="1" xfId="1025" applyNumberFormat="1" applyFont="1" applyFill="1" applyBorder="1" applyAlignment="1">
      <alignment horizontal="center" vertical="center"/>
    </xf>
    <xf numFmtId="0" fontId="5" fillId="0" borderId="1" xfId="1023" applyFont="1" applyFill="1" applyBorder="1" applyAlignment="1">
      <alignment horizontal="left" vertical="center" justifyLastLine="1"/>
    </xf>
    <xf numFmtId="177" fontId="5" fillId="0" borderId="1" xfId="1025" applyNumberFormat="1" applyFont="1" applyFill="1" applyBorder="1" applyAlignment="1">
      <alignment horizontal="right" vertical="center" wrapText="1"/>
    </xf>
    <xf numFmtId="0" fontId="55" fillId="0" borderId="1" xfId="1023" applyFont="1" applyFill="1" applyBorder="1" applyAlignment="1">
      <alignment horizontal="left" vertical="center"/>
    </xf>
    <xf numFmtId="177" fontId="5" fillId="0" borderId="1" xfId="1023" applyNumberFormat="1" applyFont="1" applyFill="1" applyBorder="1" applyAlignment="1">
      <alignment horizontal="right" vertical="center" wrapText="1"/>
    </xf>
    <xf numFmtId="0" fontId="55" fillId="0" borderId="1" xfId="1023" applyFont="1" applyFill="1" applyBorder="1" applyAlignment="1">
      <alignment vertical="center"/>
    </xf>
    <xf numFmtId="185" fontId="55" fillId="0" borderId="1" xfId="1023" applyNumberFormat="1" applyFont="1" applyFill="1" applyBorder="1" applyAlignment="1">
      <alignment horizontal="left" vertical="center"/>
    </xf>
    <xf numFmtId="185" fontId="55" fillId="0" borderId="1" xfId="1023" applyNumberFormat="1" applyFont="1" applyFill="1" applyBorder="1" applyAlignment="1">
      <alignment vertical="center"/>
    </xf>
    <xf numFmtId="177" fontId="5" fillId="0" borderId="1" xfId="1026" applyNumberFormat="1" applyFont="1" applyFill="1" applyBorder="1" applyAlignment="1">
      <alignment horizontal="right" vertical="center" wrapText="1"/>
    </xf>
    <xf numFmtId="185" fontId="65" fillId="0" borderId="1" xfId="1023" applyNumberFormat="1" applyFont="1" applyFill="1" applyBorder="1" applyAlignment="1">
      <alignment horizontal="left" vertical="center"/>
    </xf>
    <xf numFmtId="177" fontId="7" fillId="0" borderId="1" xfId="1023" applyNumberFormat="1" applyFont="1" applyFill="1" applyBorder="1" applyAlignment="1">
      <alignment horizontal="right" vertical="center" wrapText="1"/>
    </xf>
    <xf numFmtId="177" fontId="7" fillId="0" borderId="1" xfId="1026" applyNumberFormat="1" applyFont="1" applyFill="1" applyBorder="1" applyAlignment="1">
      <alignment horizontal="right" vertical="center" wrapText="1"/>
    </xf>
    <xf numFmtId="0" fontId="7" fillId="0" borderId="1" xfId="1026" applyFont="1" applyFill="1" applyBorder="1"/>
    <xf numFmtId="0" fontId="5" fillId="0" borderId="1" xfId="1023" applyFont="1" applyFill="1" applyBorder="1" applyAlignment="1">
      <alignment horizontal="center" vertical="center" justifyLastLine="1"/>
    </xf>
    <xf numFmtId="0" fontId="7" fillId="0" borderId="0" xfId="1019" applyFont="1" applyFill="1" applyBorder="1" applyAlignment="1">
      <alignment vertical="center" wrapText="1"/>
    </xf>
    <xf numFmtId="177" fontId="0" fillId="0" borderId="0" xfId="0" applyNumberFormat="1" applyAlignment="1">
      <alignment horizontal="center"/>
    </xf>
    <xf numFmtId="0" fontId="9" fillId="0" borderId="0" xfId="6"/>
    <xf numFmtId="177" fontId="9" fillId="0" borderId="1" xfId="569" applyNumberFormat="1" applyFont="1" applyFill="1" applyBorder="1" applyAlignment="1">
      <alignment horizontal="right" vertical="center" wrapText="1"/>
    </xf>
    <xf numFmtId="0" fontId="9" fillId="0" borderId="0" xfId="6" applyFill="1"/>
    <xf numFmtId="0" fontId="14" fillId="0" borderId="0" xfId="6" applyFont="1" applyFill="1"/>
    <xf numFmtId="181" fontId="9" fillId="0" borderId="0" xfId="4" applyNumberFormat="1" applyFont="1" applyFill="1" applyAlignment="1">
      <alignment horizontal="right" wrapText="1"/>
    </xf>
    <xf numFmtId="0" fontId="70" fillId="0" borderId="1" xfId="6" applyFont="1" applyFill="1" applyBorder="1" applyAlignment="1">
      <alignment horizontal="center" vertical="center"/>
    </xf>
    <xf numFmtId="0" fontId="70" fillId="0" borderId="1" xfId="6" applyNumberFormat="1" applyFont="1" applyFill="1" applyBorder="1" applyAlignment="1" applyProtection="1">
      <alignment horizontal="left" vertical="center"/>
    </xf>
    <xf numFmtId="1" fontId="15" fillId="0" borderId="1" xfId="6" applyNumberFormat="1" applyFont="1" applyFill="1" applyBorder="1" applyAlignment="1" applyProtection="1">
      <alignment horizontal="right" vertical="center"/>
    </xf>
    <xf numFmtId="0" fontId="9" fillId="0" borderId="1" xfId="4" applyFont="1" applyFill="1" applyBorder="1" applyAlignment="1">
      <alignment horizontal="left" vertical="center"/>
    </xf>
    <xf numFmtId="0" fontId="9" fillId="0" borderId="1" xfId="6" applyFont="1" applyFill="1" applyBorder="1" applyAlignment="1">
      <alignment horizontal="right" vertical="center"/>
    </xf>
    <xf numFmtId="0" fontId="9" fillId="0" borderId="1" xfId="4" applyFill="1" applyBorder="1" applyAlignment="1">
      <alignment horizontal="left" vertical="center"/>
    </xf>
    <xf numFmtId="0" fontId="9" fillId="0" borderId="1" xfId="6" applyFont="1" applyFill="1" applyBorder="1" applyAlignment="1">
      <alignment horizontal="right" vertical="center" wrapText="1"/>
    </xf>
    <xf numFmtId="0" fontId="9" fillId="48" borderId="0" xfId="6" applyFill="1"/>
    <xf numFmtId="0" fontId="14" fillId="48" borderId="0" xfId="6" applyFont="1" applyFill="1"/>
    <xf numFmtId="0" fontId="9" fillId="48" borderId="14" xfId="6" applyFont="1" applyFill="1" applyBorder="1" applyAlignment="1">
      <alignment horizontal="right"/>
    </xf>
    <xf numFmtId="0" fontId="15" fillId="48" borderId="1" xfId="6" applyFont="1" applyFill="1" applyBorder="1" applyAlignment="1">
      <alignment horizontal="center" vertical="center"/>
    </xf>
    <xf numFmtId="3" fontId="70" fillId="48" borderId="1" xfId="6" applyNumberFormat="1" applyFont="1" applyFill="1" applyBorder="1" applyAlignment="1" applyProtection="1">
      <alignment horizontal="left" vertical="center"/>
    </xf>
    <xf numFmtId="1" fontId="15" fillId="48" borderId="1" xfId="6" applyNumberFormat="1" applyFont="1" applyFill="1" applyBorder="1" applyAlignment="1" applyProtection="1">
      <alignment horizontal="right" vertical="center"/>
    </xf>
    <xf numFmtId="0" fontId="9" fillId="0" borderId="0" xfId="6" applyFont="1"/>
    <xf numFmtId="1" fontId="9" fillId="48" borderId="1" xfId="6" applyNumberFormat="1" applyFont="1" applyFill="1" applyBorder="1" applyAlignment="1">
      <alignment horizontal="right" vertical="center"/>
    </xf>
    <xf numFmtId="0" fontId="54" fillId="0" borderId="0" xfId="1019" applyFont="1" applyFill="1" applyAlignment="1">
      <alignment vertical="center"/>
    </xf>
    <xf numFmtId="0" fontId="7" fillId="0" borderId="0" xfId="1027">
      <alignment vertical="center"/>
    </xf>
    <xf numFmtId="0" fontId="7" fillId="0" borderId="0" xfId="1027" applyFont="1" applyBorder="1" applyAlignment="1">
      <alignment horizontal="center" vertical="center"/>
    </xf>
    <xf numFmtId="0" fontId="5" fillId="0" borderId="1" xfId="1027" applyFont="1" applyBorder="1" applyAlignment="1">
      <alignment horizontal="center" vertical="center"/>
    </xf>
    <xf numFmtId="0" fontId="5" fillId="0" borderId="1" xfId="1029" applyFont="1" applyBorder="1" applyAlignment="1">
      <alignment vertical="center"/>
    </xf>
    <xf numFmtId="178" fontId="5" fillId="0" borderId="1" xfId="1029" applyNumberFormat="1" applyFont="1" applyFill="1" applyBorder="1" applyAlignment="1">
      <alignment horizontal="right" vertical="center" wrapText="1"/>
    </xf>
    <xf numFmtId="0" fontId="7" fillId="0" borderId="1" xfId="1029" applyBorder="1" applyAlignment="1">
      <alignment vertical="center"/>
    </xf>
    <xf numFmtId="178" fontId="7" fillId="0" borderId="1" xfId="1029" applyNumberFormat="1" applyFont="1" applyFill="1" applyBorder="1" applyAlignment="1">
      <alignment horizontal="right" vertical="center" wrapText="1"/>
    </xf>
    <xf numFmtId="0" fontId="7" fillId="0" borderId="0" xfId="1027" applyFont="1" applyFill="1">
      <alignment vertical="center"/>
    </xf>
    <xf numFmtId="0" fontId="7" fillId="0" borderId="1" xfId="1029" applyFill="1" applyBorder="1" applyAlignment="1">
      <alignment vertical="center"/>
    </xf>
    <xf numFmtId="0" fontId="71" fillId="0" borderId="0" xfId="1027" applyFont="1" applyFill="1">
      <alignment vertical="center"/>
    </xf>
    <xf numFmtId="0" fontId="7" fillId="0" borderId="0" xfId="1027" applyFill="1">
      <alignment vertical="center"/>
    </xf>
    <xf numFmtId="0" fontId="7" fillId="0" borderId="1" xfId="1029" applyFont="1" applyFill="1" applyBorder="1" applyAlignment="1">
      <alignment vertical="center"/>
    </xf>
    <xf numFmtId="0" fontId="7" fillId="0" borderId="1" xfId="1029" applyFont="1" applyBorder="1" applyAlignment="1">
      <alignment vertical="center"/>
    </xf>
    <xf numFmtId="0" fontId="5" fillId="0" borderId="1" xfId="1029" applyFont="1" applyBorder="1" applyAlignment="1">
      <alignment horizontal="center" vertical="center"/>
    </xf>
    <xf numFmtId="179" fontId="5" fillId="0" borderId="1" xfId="1030" applyNumberFormat="1" applyFont="1" applyFill="1" applyBorder="1" applyAlignment="1">
      <alignment horizontal="center" vertical="center"/>
    </xf>
    <xf numFmtId="0" fontId="15" fillId="0" borderId="13" xfId="1031" applyFont="1" applyBorder="1" applyAlignment="1">
      <alignment vertical="center"/>
    </xf>
    <xf numFmtId="0" fontId="9" fillId="0" borderId="13" xfId="1031" applyFont="1" applyBorder="1" applyAlignment="1">
      <alignment vertical="center"/>
    </xf>
    <xf numFmtId="0" fontId="9" fillId="0" borderId="13" xfId="1031" applyFont="1" applyFill="1" applyBorder="1" applyAlignment="1">
      <alignment horizontal="left" vertical="center"/>
    </xf>
    <xf numFmtId="0" fontId="15" fillId="0" borderId="13" xfId="1031" applyFont="1" applyFill="1" applyBorder="1" applyAlignment="1">
      <alignment horizontal="center" vertical="center"/>
    </xf>
    <xf numFmtId="0" fontId="16" fillId="0" borderId="0" xfId="576">
      <alignment vertical="center"/>
    </xf>
    <xf numFmtId="0" fontId="69" fillId="0" borderId="14" xfId="576" applyFont="1" applyFill="1" applyBorder="1" applyAlignment="1">
      <alignment vertical="center"/>
    </xf>
    <xf numFmtId="0" fontId="68" fillId="0" borderId="1" xfId="576" applyFont="1" applyFill="1" applyBorder="1" applyAlignment="1">
      <alignment horizontal="center" vertical="center"/>
    </xf>
    <xf numFmtId="0" fontId="68" fillId="0" borderId="1" xfId="576" applyFont="1" applyFill="1" applyBorder="1" applyAlignment="1">
      <alignment horizontal="left" vertical="center"/>
    </xf>
    <xf numFmtId="186" fontId="68" fillId="0" borderId="1" xfId="576" applyNumberFormat="1" applyFont="1" applyFill="1" applyBorder="1" applyAlignment="1">
      <alignment horizontal="right" vertical="center" wrapText="1"/>
    </xf>
    <xf numFmtId="0" fontId="69" fillId="0" borderId="1" xfId="576" applyFont="1" applyFill="1" applyBorder="1" applyAlignment="1">
      <alignment horizontal="left" vertical="center"/>
    </xf>
    <xf numFmtId="186" fontId="69" fillId="0" borderId="1" xfId="576" applyNumberFormat="1" applyFont="1" applyFill="1" applyBorder="1" applyAlignment="1">
      <alignment horizontal="right" vertical="center" wrapText="1"/>
    </xf>
    <xf numFmtId="0" fontId="4" fillId="0" borderId="0" xfId="576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5" fillId="0" borderId="1" xfId="1020" applyNumberFormat="1" applyFont="1" applyBorder="1" applyAlignment="1">
      <alignment horizontal="center" vertical="center"/>
    </xf>
    <xf numFmtId="0" fontId="58" fillId="0" borderId="1" xfId="1020" applyFont="1" applyFill="1" applyBorder="1"/>
    <xf numFmtId="181" fontId="7" fillId="0" borderId="1" xfId="1020" applyNumberFormat="1" applyFont="1" applyBorder="1" applyAlignment="1">
      <alignment vertical="center"/>
    </xf>
    <xf numFmtId="181" fontId="7" fillId="0" borderId="1" xfId="1020" applyNumberFormat="1" applyFont="1" applyFill="1" applyBorder="1" applyAlignment="1">
      <alignment vertical="center"/>
    </xf>
    <xf numFmtId="0" fontId="5" fillId="0" borderId="0" xfId="6" applyFont="1" applyFill="1" applyAlignment="1">
      <alignment vertical="center"/>
    </xf>
    <xf numFmtId="0" fontId="11" fillId="0" borderId="1" xfId="6" applyFont="1" applyFill="1" applyBorder="1" applyAlignment="1">
      <alignment horizontal="center" vertical="center"/>
    </xf>
    <xf numFmtId="0" fontId="5" fillId="48" borderId="1" xfId="6" applyFont="1" applyFill="1" applyBorder="1" applyAlignment="1">
      <alignment horizontal="center" vertical="center"/>
    </xf>
    <xf numFmtId="0" fontId="5" fillId="48" borderId="0" xfId="6" applyFont="1" applyFill="1" applyAlignment="1">
      <alignment vertical="center"/>
    </xf>
    <xf numFmtId="0" fontId="7" fillId="0" borderId="1" xfId="1027" applyBorder="1">
      <alignment vertical="center"/>
    </xf>
    <xf numFmtId="0" fontId="7" fillId="0" borderId="1" xfId="1027" applyFont="1" applyFill="1" applyBorder="1">
      <alignment vertical="center"/>
    </xf>
    <xf numFmtId="0" fontId="71" fillId="0" borderId="1" xfId="1027" applyFont="1" applyFill="1" applyBorder="1">
      <alignment vertical="center"/>
    </xf>
    <xf numFmtId="0" fontId="7" fillId="0" borderId="1" xfId="1027" applyFill="1" applyBorder="1">
      <alignment vertical="center"/>
    </xf>
    <xf numFmtId="0" fontId="7" fillId="0" borderId="0" xfId="1027" applyAlignment="1">
      <alignment horizontal="right"/>
    </xf>
    <xf numFmtId="0" fontId="5" fillId="0" borderId="0" xfId="1019" applyFont="1" applyFill="1" applyAlignment="1">
      <alignment vertical="center"/>
    </xf>
    <xf numFmtId="0" fontId="7" fillId="0" borderId="0" xfId="1028" applyFont="1" applyFill="1">
      <alignment vertical="center"/>
    </xf>
    <xf numFmtId="181" fontId="5" fillId="0" borderId="1" xfId="1021" applyNumberFormat="1" applyFont="1" applyFill="1" applyBorder="1" applyAlignment="1">
      <alignment horizontal="center" vertical="center"/>
    </xf>
    <xf numFmtId="0" fontId="5" fillId="0" borderId="1" xfId="1028" applyFont="1" applyFill="1" applyBorder="1" applyAlignment="1">
      <alignment horizontal="center" vertical="center" wrapText="1"/>
    </xf>
    <xf numFmtId="0" fontId="5" fillId="0" borderId="1" xfId="1019" applyFont="1" applyFill="1" applyBorder="1" applyAlignment="1">
      <alignment horizontal="center" vertical="center" wrapText="1"/>
    </xf>
    <xf numFmtId="0" fontId="5" fillId="0" borderId="1" xfId="1028" applyFont="1" applyFill="1" applyBorder="1" applyAlignment="1">
      <alignment horizontal="justify" vertical="center" wrapText="1"/>
    </xf>
    <xf numFmtId="0" fontId="5" fillId="0" borderId="1" xfId="1028" applyFont="1" applyFill="1" applyBorder="1" applyAlignment="1">
      <alignment horizontal="right" vertical="center" wrapText="1"/>
    </xf>
    <xf numFmtId="0" fontId="58" fillId="0" borderId="1" xfId="1028" applyFont="1" applyFill="1" applyBorder="1" applyAlignment="1">
      <alignment vertical="center" wrapText="1"/>
    </xf>
    <xf numFmtId="0" fontId="7" fillId="0" borderId="1" xfId="1028" applyFont="1" applyFill="1" applyBorder="1" applyAlignment="1">
      <alignment horizontal="justify" vertical="center" wrapText="1"/>
    </xf>
    <xf numFmtId="0" fontId="7" fillId="0" borderId="1" xfId="1028" applyFont="1" applyFill="1" applyBorder="1" applyAlignment="1">
      <alignment horizontal="right" vertical="center" wrapText="1"/>
    </xf>
    <xf numFmtId="187" fontId="5" fillId="0" borderId="1" xfId="1028" applyNumberFormat="1" applyFont="1" applyFill="1" applyBorder="1" applyAlignment="1">
      <alignment vertical="center" wrapText="1"/>
    </xf>
    <xf numFmtId="0" fontId="7" fillId="0" borderId="1" xfId="1028" applyFont="1" applyFill="1" applyBorder="1" applyAlignment="1">
      <alignment vertical="center" wrapText="1"/>
    </xf>
    <xf numFmtId="187" fontId="7" fillId="0" borderId="1" xfId="1028" applyNumberFormat="1" applyFont="1" applyFill="1" applyBorder="1" applyAlignment="1">
      <alignment vertical="center" wrapText="1"/>
    </xf>
    <xf numFmtId="0" fontId="61" fillId="0" borderId="1" xfId="576" applyFont="1" applyFill="1" applyBorder="1" applyAlignment="1">
      <alignment horizontal="left" vertical="center"/>
    </xf>
    <xf numFmtId="3" fontId="73" fillId="47" borderId="1" xfId="0" applyNumberFormat="1" applyFont="1" applyFill="1" applyBorder="1" applyAlignment="1" applyProtection="1">
      <alignment horizontal="right" vertical="center"/>
    </xf>
    <xf numFmtId="3" fontId="73" fillId="47" borderId="1" xfId="0" applyNumberFormat="1" applyFont="1" applyFill="1" applyBorder="1" applyAlignment="1" applyProtection="1">
      <alignment horizontal="left" vertical="center"/>
    </xf>
    <xf numFmtId="3" fontId="74" fillId="47" borderId="1" xfId="0" applyNumberFormat="1" applyFont="1" applyFill="1" applyBorder="1" applyAlignment="1" applyProtection="1">
      <alignment horizontal="left" vertical="center"/>
    </xf>
    <xf numFmtId="3" fontId="73" fillId="47" borderId="16" xfId="0" applyNumberFormat="1" applyFont="1" applyFill="1" applyBorder="1" applyAlignment="1" applyProtection="1">
      <alignment horizontal="left" vertical="center"/>
    </xf>
    <xf numFmtId="3" fontId="73" fillId="46" borderId="1" xfId="0" applyNumberFormat="1" applyFont="1" applyFill="1" applyBorder="1" applyAlignment="1" applyProtection="1">
      <alignment horizontal="left" vertical="center"/>
    </xf>
    <xf numFmtId="179" fontId="55" fillId="0" borderId="1" xfId="1022" applyNumberFormat="1" applyFont="1" applyFill="1" applyBorder="1" applyAlignment="1" applyProtection="1">
      <alignment vertical="center" wrapText="1"/>
    </xf>
    <xf numFmtId="0" fontId="76" fillId="0" borderId="0" xfId="0" applyFont="1">
      <alignment vertical="center"/>
    </xf>
    <xf numFmtId="0" fontId="76" fillId="0" borderId="0" xfId="0" applyFont="1" applyBorder="1">
      <alignment vertical="center"/>
    </xf>
    <xf numFmtId="0" fontId="76" fillId="0" borderId="0" xfId="0" applyFont="1" applyBorder="1" applyAlignment="1">
      <alignment horizontal="right" vertical="center"/>
    </xf>
    <xf numFmtId="0" fontId="75" fillId="0" borderId="1" xfId="0" applyFont="1" applyBorder="1" applyAlignment="1">
      <alignment horizontal="center" vertical="center"/>
    </xf>
    <xf numFmtId="0" fontId="75" fillId="0" borderId="1" xfId="0" applyFont="1" applyFill="1" applyBorder="1" applyAlignment="1">
      <alignment horizontal="center" vertical="center"/>
    </xf>
    <xf numFmtId="0" fontId="77" fillId="0" borderId="1" xfId="0" applyFont="1" applyFill="1" applyBorder="1" applyAlignment="1">
      <alignment vertical="center"/>
    </xf>
    <xf numFmtId="177" fontId="77" fillId="0" borderId="1" xfId="0" applyNumberFormat="1" applyFont="1" applyFill="1" applyBorder="1" applyAlignment="1">
      <alignment horizontal="right" vertical="center" wrapText="1"/>
    </xf>
    <xf numFmtId="0" fontId="78" fillId="0" borderId="1" xfId="1" applyFont="1" applyFill="1" applyBorder="1" applyAlignment="1">
      <alignment vertical="center"/>
    </xf>
    <xf numFmtId="177" fontId="78" fillId="0" borderId="1" xfId="0" applyNumberFormat="1" applyFont="1" applyFill="1" applyBorder="1" applyAlignment="1">
      <alignment horizontal="right" vertical="center" wrapText="1"/>
    </xf>
    <xf numFmtId="49" fontId="78" fillId="0" borderId="1" xfId="1" applyNumberFormat="1" applyFont="1" applyFill="1" applyBorder="1" applyAlignment="1">
      <alignment horizontal="left" vertical="center"/>
    </xf>
    <xf numFmtId="0" fontId="78" fillId="0" borderId="1" xfId="0" applyFont="1" applyFill="1" applyBorder="1" applyAlignment="1">
      <alignment horizontal="left" vertical="center"/>
    </xf>
    <xf numFmtId="0" fontId="77" fillId="0" borderId="1" xfId="0" applyFont="1" applyFill="1" applyBorder="1" applyAlignment="1">
      <alignment horizontal="center" vertical="center"/>
    </xf>
    <xf numFmtId="0" fontId="79" fillId="0" borderId="0" xfId="5" applyFont="1" applyFill="1" applyAlignment="1">
      <alignment vertical="center"/>
    </xf>
    <xf numFmtId="178" fontId="80" fillId="0" borderId="0" xfId="5" applyNumberFormat="1" applyFont="1" applyFill="1" applyAlignment="1">
      <alignment vertical="center"/>
    </xf>
    <xf numFmtId="0" fontId="80" fillId="0" borderId="0" xfId="5" applyFont="1" applyFill="1" applyAlignment="1">
      <alignment vertical="center"/>
    </xf>
    <xf numFmtId="0" fontId="80" fillId="0" borderId="0" xfId="5" applyFont="1" applyFill="1"/>
    <xf numFmtId="0" fontId="82" fillId="0" borderId="0" xfId="5" applyFont="1" applyFill="1" applyAlignment="1"/>
    <xf numFmtId="0" fontId="82" fillId="0" borderId="0" xfId="5" applyFont="1" applyFill="1" applyAlignment="1">
      <alignment horizontal="center"/>
    </xf>
    <xf numFmtId="180" fontId="80" fillId="0" borderId="0" xfId="0" applyNumberFormat="1" applyFont="1" applyAlignment="1">
      <alignment horizontal="right" vertical="center" wrapText="1"/>
    </xf>
    <xf numFmtId="3" fontId="80" fillId="47" borderId="1" xfId="0" applyNumberFormat="1" applyFont="1" applyFill="1" applyBorder="1" applyAlignment="1" applyProtection="1">
      <alignment horizontal="center" vertical="center"/>
    </xf>
    <xf numFmtId="3" fontId="80" fillId="47" borderId="1" xfId="0" applyNumberFormat="1" applyFont="1" applyFill="1" applyBorder="1" applyAlignment="1" applyProtection="1">
      <alignment horizontal="right" vertical="center"/>
    </xf>
    <xf numFmtId="0" fontId="81" fillId="0" borderId="0" xfId="5" applyFont="1" applyFill="1" applyAlignment="1">
      <alignment vertical="center"/>
    </xf>
    <xf numFmtId="3" fontId="80" fillId="47" borderId="1" xfId="0" applyNumberFormat="1" applyFont="1" applyFill="1" applyBorder="1" applyAlignment="1" applyProtection="1">
      <alignment horizontal="left" vertical="center"/>
    </xf>
    <xf numFmtId="3" fontId="80" fillId="47" borderId="1" xfId="0" applyNumberFormat="1" applyFont="1" applyFill="1" applyBorder="1" applyAlignment="1" applyProtection="1">
      <alignment vertical="center"/>
    </xf>
    <xf numFmtId="0" fontId="80" fillId="0" borderId="0" xfId="5" applyFont="1" applyFill="1" applyAlignment="1">
      <alignment horizontal="center"/>
    </xf>
    <xf numFmtId="0" fontId="76" fillId="0" borderId="0" xfId="0" applyFont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78" fillId="0" borderId="1" xfId="1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center" vertical="center"/>
    </xf>
    <xf numFmtId="49" fontId="78" fillId="0" borderId="1" xfId="1" applyNumberFormat="1" applyFont="1" applyFill="1" applyBorder="1" applyAlignment="1">
      <alignment horizontal="center" vertical="center"/>
    </xf>
    <xf numFmtId="9" fontId="76" fillId="0" borderId="1" xfId="1034" applyFont="1" applyBorder="1">
      <alignment vertical="center"/>
    </xf>
    <xf numFmtId="0" fontId="81" fillId="0" borderId="0" xfId="1019" applyFont="1" applyFill="1" applyAlignment="1">
      <alignment vertical="center"/>
    </xf>
    <xf numFmtId="178" fontId="80" fillId="0" borderId="0" xfId="1019" applyNumberFormat="1" applyFont="1" applyFill="1" applyAlignment="1">
      <alignment vertical="center"/>
    </xf>
    <xf numFmtId="0" fontId="80" fillId="0" borderId="0" xfId="1019" applyFont="1" applyFill="1" applyAlignment="1">
      <alignment vertical="center"/>
    </xf>
    <xf numFmtId="0" fontId="80" fillId="0" borderId="0" xfId="1028" applyFont="1" applyFill="1">
      <alignment vertical="center"/>
    </xf>
    <xf numFmtId="181" fontId="81" fillId="0" borderId="1" xfId="1021" applyNumberFormat="1" applyFont="1" applyFill="1" applyBorder="1" applyAlignment="1">
      <alignment horizontal="center" vertical="center"/>
    </xf>
    <xf numFmtId="0" fontId="81" fillId="0" borderId="1" xfId="1028" applyFont="1" applyFill="1" applyBorder="1" applyAlignment="1">
      <alignment horizontal="center" vertical="center" wrapText="1"/>
    </xf>
    <xf numFmtId="0" fontId="81" fillId="0" borderId="1" xfId="1019" applyFont="1" applyFill="1" applyBorder="1" applyAlignment="1">
      <alignment horizontal="center" vertical="center" wrapText="1"/>
    </xf>
    <xf numFmtId="0" fontId="81" fillId="0" borderId="1" xfId="1028" applyFont="1" applyFill="1" applyBorder="1" applyAlignment="1">
      <alignment horizontal="justify" vertical="center" wrapText="1"/>
    </xf>
    <xf numFmtId="0" fontId="81" fillId="0" borderId="1" xfId="1028" applyFont="1" applyFill="1" applyBorder="1" applyAlignment="1">
      <alignment horizontal="right" vertical="center" wrapText="1"/>
    </xf>
    <xf numFmtId="187" fontId="81" fillId="0" borderId="1" xfId="1028" applyNumberFormat="1" applyFont="1" applyFill="1" applyBorder="1" applyAlignment="1">
      <alignment horizontal="right" vertical="center" wrapText="1"/>
    </xf>
    <xf numFmtId="0" fontId="80" fillId="0" borderId="1" xfId="1028" applyFont="1" applyFill="1" applyBorder="1" applyAlignment="1">
      <alignment vertical="center" wrapText="1"/>
    </xf>
    <xf numFmtId="0" fontId="80" fillId="0" borderId="1" xfId="1028" applyFont="1" applyFill="1" applyBorder="1" applyAlignment="1">
      <alignment horizontal="justify" vertical="center" wrapText="1"/>
    </xf>
    <xf numFmtId="0" fontId="80" fillId="0" borderId="1" xfId="1028" applyFont="1" applyFill="1" applyBorder="1" applyAlignment="1">
      <alignment horizontal="right" vertical="center" wrapText="1"/>
    </xf>
    <xf numFmtId="187" fontId="80" fillId="0" borderId="1" xfId="1028" applyNumberFormat="1" applyFont="1" applyFill="1" applyBorder="1" applyAlignment="1">
      <alignment horizontal="right" vertical="center" wrapText="1"/>
    </xf>
    <xf numFmtId="0" fontId="53" fillId="48" borderId="1" xfId="1022" applyNumberFormat="1" applyFont="1" applyFill="1" applyBorder="1" applyAlignment="1" applyProtection="1">
      <alignment horizontal="center" vertical="center"/>
    </xf>
    <xf numFmtId="9" fontId="5" fillId="0" borderId="1" xfId="1034" applyFont="1" applyFill="1" applyBorder="1" applyAlignment="1">
      <alignment vertical="center" wrapText="1"/>
    </xf>
    <xf numFmtId="9" fontId="81" fillId="0" borderId="1" xfId="1034" applyFont="1" applyFill="1" applyBorder="1" applyAlignment="1">
      <alignment horizontal="right" vertical="center" wrapText="1"/>
    </xf>
    <xf numFmtId="9" fontId="5" fillId="0" borderId="1" xfId="1034" applyFont="1" applyFill="1" applyBorder="1" applyAlignment="1">
      <alignment horizontal="right" vertical="center" wrapText="1"/>
    </xf>
    <xf numFmtId="0" fontId="85" fillId="0" borderId="0" xfId="0" applyFont="1">
      <alignment vertical="center"/>
    </xf>
    <xf numFmtId="0" fontId="86" fillId="0" borderId="0" xfId="0" applyFont="1">
      <alignment vertical="center"/>
    </xf>
    <xf numFmtId="0" fontId="87" fillId="0" borderId="0" xfId="0" applyFont="1" applyAlignment="1">
      <alignment horizontal="center" vertical="center"/>
    </xf>
    <xf numFmtId="0" fontId="86" fillId="0" borderId="0" xfId="0" applyFont="1" applyBorder="1">
      <alignment vertical="center"/>
    </xf>
    <xf numFmtId="0" fontId="87" fillId="0" borderId="2" xfId="0" applyFont="1" applyBorder="1" applyAlignment="1">
      <alignment horizontal="center" vertical="center"/>
    </xf>
    <xf numFmtId="0" fontId="81" fillId="0" borderId="13" xfId="3" applyFont="1" applyFill="1" applyBorder="1" applyAlignment="1">
      <alignment vertical="center"/>
    </xf>
    <xf numFmtId="0" fontId="81" fillId="0" borderId="13" xfId="3" applyFont="1" applyFill="1" applyBorder="1" applyAlignment="1">
      <alignment horizontal="left" vertical="center"/>
    </xf>
    <xf numFmtId="0" fontId="80" fillId="0" borderId="13" xfId="3" applyFont="1" applyFill="1" applyBorder="1" applyAlignment="1">
      <alignment horizontal="left" vertical="center" indent="1"/>
    </xf>
    <xf numFmtId="0" fontId="80" fillId="0" borderId="13" xfId="3" applyFont="1" applyFill="1" applyBorder="1" applyAlignment="1">
      <alignment horizontal="left" vertical="center" indent="2"/>
    </xf>
    <xf numFmtId="0" fontId="85" fillId="0" borderId="0" xfId="0" applyFont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1" fillId="0" borderId="13" xfId="3" applyFont="1" applyFill="1" applyBorder="1" applyAlignment="1">
      <alignment horizontal="center" vertical="center"/>
    </xf>
    <xf numFmtId="0" fontId="80" fillId="0" borderId="13" xfId="3" applyFont="1" applyFill="1" applyBorder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58" fillId="0" borderId="1" xfId="0" applyNumberFormat="1" applyFont="1" applyFill="1" applyBorder="1" applyAlignment="1" applyProtection="1">
      <alignment horizontal="left" vertical="center"/>
    </xf>
    <xf numFmtId="0" fontId="86" fillId="0" borderId="1" xfId="0" applyFont="1" applyBorder="1">
      <alignment vertical="center"/>
    </xf>
    <xf numFmtId="0" fontId="80" fillId="0" borderId="13" xfId="3" applyFont="1" applyFill="1" applyBorder="1" applyAlignment="1">
      <alignment horizontal="left" vertical="center"/>
    </xf>
    <xf numFmtId="0" fontId="80" fillId="0" borderId="13" xfId="3" applyFont="1" applyFill="1" applyBorder="1" applyAlignment="1">
      <alignment vertical="center"/>
    </xf>
    <xf numFmtId="0" fontId="81" fillId="0" borderId="1" xfId="3" applyFont="1" applyFill="1" applyBorder="1" applyAlignment="1">
      <alignment horizontal="center" vertical="center"/>
    </xf>
    <xf numFmtId="0" fontId="86" fillId="0" borderId="1" xfId="0" applyFont="1" applyBorder="1" applyAlignment="1">
      <alignment horizontal="center" vertical="center"/>
    </xf>
    <xf numFmtId="0" fontId="88" fillId="0" borderId="1" xfId="0" applyFont="1" applyBorder="1">
      <alignment vertical="center"/>
    </xf>
    <xf numFmtId="0" fontId="87" fillId="0" borderId="1" xfId="0" applyFont="1" applyBorder="1">
      <alignment vertical="center"/>
    </xf>
    <xf numFmtId="0" fontId="80" fillId="0" borderId="1" xfId="3" applyFont="1" applyFill="1" applyBorder="1" applyAlignment="1">
      <alignment vertical="center"/>
    </xf>
    <xf numFmtId="0" fontId="87" fillId="0" borderId="1" xfId="0" applyFont="1" applyBorder="1" applyAlignment="1">
      <alignment horizontal="center" vertical="center"/>
    </xf>
    <xf numFmtId="0" fontId="87" fillId="0" borderId="1" xfId="0" applyFont="1" applyBorder="1" applyAlignment="1">
      <alignment horizontal="left" vertical="center"/>
    </xf>
    <xf numFmtId="0" fontId="86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indent="3"/>
    </xf>
    <xf numFmtId="0" fontId="87" fillId="0" borderId="1" xfId="0" applyFont="1" applyBorder="1" applyAlignment="1">
      <alignment horizontal="left" vertical="center" indent="2"/>
    </xf>
    <xf numFmtId="0" fontId="86" fillId="0" borderId="1" xfId="0" applyFont="1" applyBorder="1" applyAlignment="1">
      <alignment horizontal="left" vertical="center" indent="2"/>
    </xf>
    <xf numFmtId="0" fontId="87" fillId="0" borderId="1" xfId="0" applyFont="1" applyBorder="1" applyAlignment="1">
      <alignment horizontal="left" vertical="center" indent="4"/>
    </xf>
    <xf numFmtId="0" fontId="86" fillId="0" borderId="1" xfId="0" applyFont="1" applyBorder="1" applyAlignment="1">
      <alignment horizontal="left" vertical="center" indent="4"/>
    </xf>
    <xf numFmtId="0" fontId="86" fillId="0" borderId="1" xfId="0" applyFont="1" applyBorder="1" applyAlignment="1">
      <alignment horizontal="left" vertical="center" indent="1"/>
    </xf>
    <xf numFmtId="0" fontId="88" fillId="0" borderId="1" xfId="0" applyFont="1" applyBorder="1" applyAlignment="1">
      <alignment horizontal="left" vertical="center" indent="2"/>
    </xf>
    <xf numFmtId="177" fontId="86" fillId="0" borderId="1" xfId="0" applyNumberFormat="1" applyFont="1" applyBorder="1" applyAlignment="1">
      <alignment horizontal="left" vertical="center" indent="2"/>
    </xf>
    <xf numFmtId="0" fontId="88" fillId="0" borderId="1" xfId="0" applyFont="1" applyBorder="1" applyAlignment="1">
      <alignment horizontal="left" vertical="center" indent="1"/>
    </xf>
    <xf numFmtId="0" fontId="88" fillId="0" borderId="1" xfId="0" applyFont="1" applyBorder="1" applyAlignment="1">
      <alignment horizontal="left" vertical="center" indent="4"/>
    </xf>
    <xf numFmtId="0" fontId="80" fillId="0" borderId="1" xfId="3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91" fillId="0" borderId="0" xfId="0" applyFont="1">
      <alignment vertical="center"/>
    </xf>
    <xf numFmtId="9" fontId="87" fillId="0" borderId="0" xfId="1034" applyFont="1" applyAlignment="1">
      <alignment horizontal="center" vertical="center"/>
    </xf>
    <xf numFmtId="9" fontId="87" fillId="0" borderId="2" xfId="1034" applyFont="1" applyBorder="1" applyAlignment="1">
      <alignment horizontal="center" vertical="center" wrapText="1"/>
    </xf>
    <xf numFmtId="9" fontId="81" fillId="0" borderId="13" xfId="1034" applyFont="1" applyFill="1" applyBorder="1" applyAlignment="1">
      <alignment vertical="center"/>
    </xf>
    <xf numFmtId="9" fontId="87" fillId="0" borderId="2" xfId="1034" applyFont="1" applyBorder="1" applyAlignment="1">
      <alignment horizontal="center" vertical="center"/>
    </xf>
    <xf numFmtId="9" fontId="81" fillId="0" borderId="1" xfId="1034" applyFont="1" applyBorder="1" applyAlignment="1">
      <alignment horizontal="right" vertical="center"/>
    </xf>
    <xf numFmtId="9" fontId="92" fillId="0" borderId="0" xfId="1034" applyFont="1">
      <alignment vertical="center"/>
    </xf>
    <xf numFmtId="9" fontId="93" fillId="0" borderId="0" xfId="1034" applyFont="1">
      <alignment vertical="center"/>
    </xf>
    <xf numFmtId="9" fontId="93" fillId="0" borderId="0" xfId="1034" applyFont="1" applyBorder="1">
      <alignment vertical="center"/>
    </xf>
    <xf numFmtId="9" fontId="93" fillId="0" borderId="0" xfId="1034" applyFont="1" applyBorder="1" applyAlignment="1">
      <alignment horizontal="right" vertical="center"/>
    </xf>
    <xf numFmtId="9" fontId="80" fillId="0" borderId="13" xfId="1034" applyFont="1" applyFill="1" applyBorder="1" applyAlignment="1">
      <alignment vertical="center"/>
    </xf>
    <xf numFmtId="9" fontId="80" fillId="0" borderId="1" xfId="1034" applyFont="1" applyBorder="1" applyAlignment="1">
      <alignment horizontal="right" vertical="center"/>
    </xf>
    <xf numFmtId="0" fontId="81" fillId="0" borderId="1" xfId="3" applyFont="1" applyBorder="1" applyAlignment="1">
      <alignment horizontal="center" vertical="center"/>
    </xf>
    <xf numFmtId="0" fontId="79" fillId="0" borderId="0" xfId="1019" applyFont="1" applyFill="1" applyAlignment="1">
      <alignment vertical="center"/>
    </xf>
    <xf numFmtId="0" fontId="80" fillId="0" borderId="0" xfId="1020" applyFont="1" applyFill="1" applyAlignment="1">
      <alignment vertical="center"/>
    </xf>
    <xf numFmtId="0" fontId="81" fillId="0" borderId="1" xfId="1020" applyFont="1" applyFill="1" applyBorder="1" applyAlignment="1">
      <alignment horizontal="center" vertical="center"/>
    </xf>
    <xf numFmtId="0" fontId="81" fillId="47" borderId="1" xfId="0" applyNumberFormat="1" applyFont="1" applyFill="1" applyBorder="1" applyAlignment="1" applyProtection="1">
      <alignment horizontal="left" vertical="center"/>
    </xf>
    <xf numFmtId="0" fontId="80" fillId="47" borderId="1" xfId="0" applyNumberFormat="1" applyFont="1" applyFill="1" applyBorder="1" applyAlignment="1" applyProtection="1">
      <alignment horizontal="left" vertical="center"/>
    </xf>
    <xf numFmtId="0" fontId="80" fillId="47" borderId="13" xfId="0" applyNumberFormat="1" applyFont="1" applyFill="1" applyBorder="1" applyAlignment="1" applyProtection="1">
      <alignment horizontal="left" vertical="center"/>
    </xf>
    <xf numFmtId="0" fontId="80" fillId="0" borderId="0" xfId="1020" applyFont="1" applyFill="1"/>
    <xf numFmtId="0" fontId="7" fillId="0" borderId="0" xfId="1020" applyFont="1" applyAlignment="1">
      <alignment horizontal="center" vertical="center"/>
    </xf>
    <xf numFmtId="184" fontId="7" fillId="0" borderId="0" xfId="1020" applyNumberFormat="1" applyFont="1" applyAlignment="1">
      <alignment horizontal="center"/>
    </xf>
    <xf numFmtId="3" fontId="80" fillId="47" borderId="2" xfId="0" applyNumberFormat="1" applyFont="1" applyFill="1" applyBorder="1" applyAlignment="1" applyProtection="1">
      <alignment horizontal="center" vertical="center"/>
    </xf>
    <xf numFmtId="3" fontId="80" fillId="47" borderId="15" xfId="0" applyNumberFormat="1" applyFont="1" applyFill="1" applyBorder="1" applyAlignment="1" applyProtection="1">
      <alignment horizontal="center" vertical="center"/>
    </xf>
    <xf numFmtId="0" fontId="90" fillId="0" borderId="1" xfId="1020" applyFont="1" applyFill="1" applyBorder="1" applyAlignment="1">
      <alignment horizontal="center" vertical="center"/>
    </xf>
    <xf numFmtId="0" fontId="90" fillId="0" borderId="1" xfId="1020" applyFont="1" applyFill="1" applyBorder="1" applyAlignment="1">
      <alignment horizontal="left" vertical="center"/>
    </xf>
    <xf numFmtId="0" fontId="90" fillId="0" borderId="1" xfId="1022" applyFont="1" applyFill="1" applyBorder="1" applyAlignment="1">
      <alignment horizontal="right" vertical="center" wrapText="1"/>
    </xf>
    <xf numFmtId="0" fontId="94" fillId="0" borderId="1" xfId="1022" applyNumberFormat="1" applyFont="1" applyFill="1" applyBorder="1" applyAlignment="1" applyProtection="1">
      <alignment vertical="center" wrapText="1"/>
    </xf>
    <xf numFmtId="0" fontId="89" fillId="49" borderId="0" xfId="1022" applyFont="1" applyFill="1" applyBorder="1">
      <alignment vertical="center"/>
    </xf>
    <xf numFmtId="0" fontId="89" fillId="49" borderId="0" xfId="1022" applyFont="1" applyFill="1" applyBorder="1" applyAlignment="1">
      <alignment horizontal="left" vertical="center" wrapText="1"/>
    </xf>
    <xf numFmtId="0" fontId="95" fillId="0" borderId="1" xfId="1020" applyFont="1" applyFill="1" applyBorder="1" applyAlignment="1">
      <alignment horizontal="left" vertical="center"/>
    </xf>
    <xf numFmtId="0" fontId="96" fillId="0" borderId="1" xfId="1020" applyFont="1" applyFill="1" applyBorder="1" applyAlignment="1">
      <alignment horizontal="left" vertical="center"/>
    </xf>
    <xf numFmtId="181" fontId="80" fillId="0" borderId="0" xfId="1020" applyNumberFormat="1" applyFont="1" applyAlignment="1">
      <alignment vertical="center"/>
    </xf>
    <xf numFmtId="181" fontId="80" fillId="0" borderId="0" xfId="1020" applyNumberFormat="1" applyFont="1" applyAlignment="1">
      <alignment horizontal="right" vertical="center"/>
    </xf>
    <xf numFmtId="181" fontId="81" fillId="0" borderId="1" xfId="1020" applyNumberFormat="1" applyFont="1" applyBorder="1" applyAlignment="1">
      <alignment horizontal="center" vertical="center"/>
    </xf>
    <xf numFmtId="181" fontId="89" fillId="0" borderId="1" xfId="1020" applyNumberFormat="1" applyFont="1" applyBorder="1" applyAlignment="1">
      <alignment horizontal="left" vertical="center" wrapText="1"/>
    </xf>
    <xf numFmtId="177" fontId="89" fillId="0" borderId="1" xfId="1020" applyNumberFormat="1" applyFont="1" applyFill="1" applyBorder="1" applyAlignment="1">
      <alignment horizontal="right" vertical="center" wrapText="1"/>
    </xf>
    <xf numFmtId="181" fontId="80" fillId="0" borderId="1" xfId="1020" applyNumberFormat="1" applyFont="1" applyBorder="1" applyAlignment="1">
      <alignment vertical="center"/>
    </xf>
    <xf numFmtId="177" fontId="89" fillId="0" borderId="1" xfId="1020" applyNumberFormat="1" applyFont="1" applyFill="1" applyBorder="1" applyAlignment="1" applyProtection="1">
      <alignment vertical="center" wrapText="1"/>
    </xf>
    <xf numFmtId="0" fontId="89" fillId="0" borderId="1" xfId="1020" applyFont="1" applyBorder="1" applyAlignment="1">
      <alignment horizontal="left" vertical="center" wrapText="1"/>
    </xf>
    <xf numFmtId="181" fontId="80" fillId="0" borderId="1" xfId="1020" applyNumberFormat="1" applyFont="1" applyFill="1" applyBorder="1" applyAlignment="1">
      <alignment vertical="center"/>
    </xf>
    <xf numFmtId="181" fontId="89" fillId="0" borderId="1" xfId="1020" applyNumberFormat="1" applyFont="1" applyBorder="1" applyAlignment="1">
      <alignment horizontal="left" vertical="center"/>
    </xf>
    <xf numFmtId="0" fontId="89" fillId="0" borderId="1" xfId="1020" applyFont="1" applyBorder="1" applyAlignment="1">
      <alignment horizontal="left" vertical="center"/>
    </xf>
    <xf numFmtId="0" fontId="90" fillId="0" borderId="1" xfId="1020" applyFont="1" applyBorder="1" applyAlignment="1">
      <alignment horizontal="center" vertical="center"/>
    </xf>
    <xf numFmtId="181" fontId="80" fillId="0" borderId="0" xfId="1020" applyNumberFormat="1" applyFont="1"/>
    <xf numFmtId="0" fontId="90" fillId="0" borderId="1" xfId="0" applyFont="1" applyBorder="1" applyAlignment="1">
      <alignment horizontal="center" vertical="center"/>
    </xf>
    <xf numFmtId="0" fontId="90" fillId="0" borderId="1" xfId="0" applyFont="1" applyFill="1" applyBorder="1" applyAlignment="1">
      <alignment horizontal="center" vertical="center"/>
    </xf>
    <xf numFmtId="9" fontId="80" fillId="0" borderId="0" xfId="1034" applyFont="1" applyFill="1" applyAlignment="1">
      <alignment vertical="center"/>
    </xf>
    <xf numFmtId="9" fontId="80" fillId="0" borderId="0" xfId="1034" applyFont="1" applyAlignment="1">
      <alignment vertical="center"/>
    </xf>
    <xf numFmtId="9" fontId="90" fillId="0" borderId="1" xfId="1034" applyFont="1" applyFill="1" applyBorder="1" applyAlignment="1">
      <alignment horizontal="center" vertical="center"/>
    </xf>
    <xf numFmtId="9" fontId="80" fillId="0" borderId="1" xfId="1034" applyFont="1" applyBorder="1" applyAlignment="1">
      <alignment vertical="center"/>
    </xf>
    <xf numFmtId="9" fontId="80" fillId="0" borderId="0" xfId="1034" applyFont="1" applyAlignment="1"/>
    <xf numFmtId="0" fontId="7" fillId="0" borderId="1" xfId="4" applyFont="1" applyFill="1" applyBorder="1" applyAlignment="1">
      <alignment horizontal="left" vertical="center"/>
    </xf>
    <xf numFmtId="0" fontId="60" fillId="0" borderId="14" xfId="576" applyFont="1" applyFill="1" applyBorder="1" applyAlignment="1">
      <alignment horizontal="right"/>
    </xf>
    <xf numFmtId="9" fontId="7" fillId="0" borderId="1" xfId="1034" applyFont="1" applyBorder="1" applyAlignment="1">
      <alignment vertical="center"/>
    </xf>
    <xf numFmtId="0" fontId="60" fillId="0" borderId="0" xfId="576" applyFont="1" applyFill="1" applyBorder="1" applyAlignment="1">
      <alignment horizontal="left" vertical="center"/>
    </xf>
    <xf numFmtId="177" fontId="89" fillId="0" borderId="1" xfId="1020" applyNumberFormat="1" applyFont="1" applyFill="1" applyBorder="1" applyAlignment="1" applyProtection="1">
      <alignment horizontal="right" vertical="center" wrapText="1"/>
    </xf>
    <xf numFmtId="177" fontId="58" fillId="0" borderId="0" xfId="1020" applyNumberFormat="1" applyFont="1" applyFill="1" applyAlignment="1">
      <alignment horizontal="center" vertical="center" wrapText="1"/>
    </xf>
    <xf numFmtId="177" fontId="5" fillId="0" borderId="1" xfId="1020" applyNumberFormat="1" applyFont="1" applyBorder="1" applyAlignment="1">
      <alignment horizontal="center" vertical="center"/>
    </xf>
    <xf numFmtId="177" fontId="58" fillId="0" borderId="1" xfId="1020" applyNumberFormat="1" applyFont="1" applyFill="1" applyBorder="1"/>
    <xf numFmtId="177" fontId="7" fillId="0" borderId="0" xfId="1020" applyNumberFormat="1" applyFont="1" applyFill="1"/>
    <xf numFmtId="188" fontId="58" fillId="0" borderId="1" xfId="1020" applyNumberFormat="1" applyFont="1" applyFill="1" applyBorder="1"/>
    <xf numFmtId="9" fontId="58" fillId="0" borderId="0" xfId="1034" applyFont="1" applyFill="1" applyAlignment="1">
      <alignment horizontal="center" vertical="center" wrapText="1"/>
    </xf>
    <xf numFmtId="9" fontId="58" fillId="0" borderId="0" xfId="1034" applyFont="1" applyFill="1" applyAlignment="1">
      <alignment horizontal="right" vertical="center" wrapText="1"/>
    </xf>
    <xf numFmtId="9" fontId="5" fillId="0" borderId="1" xfId="1034" applyFont="1" applyBorder="1" applyAlignment="1">
      <alignment horizontal="center" vertical="center" wrapText="1"/>
    </xf>
    <xf numFmtId="9" fontId="58" fillId="0" borderId="1" xfId="1034" applyFont="1" applyFill="1" applyBorder="1" applyAlignment="1"/>
    <xf numFmtId="9" fontId="7" fillId="0" borderId="0" xfId="1034" applyFont="1" applyFill="1" applyAlignment="1"/>
    <xf numFmtId="0" fontId="75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179" fontId="81" fillId="0" borderId="0" xfId="5" applyNumberFormat="1" applyFont="1" applyFill="1" applyBorder="1" applyAlignment="1">
      <alignment horizontal="center" vertical="center"/>
    </xf>
    <xf numFmtId="0" fontId="51" fillId="0" borderId="0" xfId="1020" applyFont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58" fillId="0" borderId="14" xfId="1020" applyFont="1" applyFill="1" applyBorder="1" applyAlignment="1">
      <alignment horizontal="center" vertical="center" wrapText="1"/>
    </xf>
    <xf numFmtId="0" fontId="13" fillId="0" borderId="0" xfId="1020" applyFont="1" applyFill="1" applyBorder="1" applyAlignment="1">
      <alignment horizontal="center" vertical="center"/>
    </xf>
    <xf numFmtId="0" fontId="50" fillId="0" borderId="0" xfId="1020" applyFont="1" applyFill="1" applyBorder="1" applyAlignment="1">
      <alignment horizontal="center" vertical="center"/>
    </xf>
    <xf numFmtId="0" fontId="51" fillId="49" borderId="0" xfId="1022" applyFont="1" applyFill="1" applyBorder="1" applyAlignment="1">
      <alignment horizontal="center" vertical="center" wrapText="1"/>
    </xf>
    <xf numFmtId="0" fontId="63" fillId="49" borderId="0" xfId="1022" applyFont="1" applyFill="1" applyBorder="1" applyAlignment="1">
      <alignment horizontal="center" vertical="center" wrapText="1"/>
    </xf>
    <xf numFmtId="181" fontId="13" fillId="0" borderId="0" xfId="689" applyNumberFormat="1" applyFont="1" applyAlignment="1">
      <alignment horizontal="center" vertical="center"/>
    </xf>
    <xf numFmtId="181" fontId="50" fillId="0" borderId="0" xfId="689" applyNumberFormat="1" applyFont="1" applyAlignment="1">
      <alignment horizontal="center" vertical="center"/>
    </xf>
    <xf numFmtId="181" fontId="81" fillId="0" borderId="0" xfId="689" applyNumberFormat="1" applyFont="1" applyAlignment="1">
      <alignment horizontal="center" vertical="center"/>
    </xf>
    <xf numFmtId="0" fontId="13" fillId="0" borderId="0" xfId="1023" applyFont="1" applyFill="1" applyAlignment="1">
      <alignment horizontal="center" vertical="center"/>
    </xf>
    <xf numFmtId="0" fontId="50" fillId="0" borderId="0" xfId="1023" applyFont="1" applyFill="1" applyAlignment="1">
      <alignment horizontal="center" vertical="center"/>
    </xf>
    <xf numFmtId="0" fontId="7" fillId="0" borderId="3" xfId="1019" applyFont="1" applyFill="1" applyBorder="1" applyAlignment="1">
      <alignment horizontal="justify" vertical="center" wrapText="1"/>
    </xf>
    <xf numFmtId="0" fontId="13" fillId="0" borderId="0" xfId="6" applyFont="1" applyFill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13" fillId="0" borderId="0" xfId="1027" applyFont="1" applyAlignment="1">
      <alignment horizontal="center" vertical="center"/>
    </xf>
    <xf numFmtId="0" fontId="50" fillId="0" borderId="0" xfId="1027" applyFont="1" applyAlignment="1">
      <alignment horizontal="center" vertical="center"/>
    </xf>
    <xf numFmtId="0" fontId="81" fillId="0" borderId="0" xfId="1028" applyFont="1" applyFill="1" applyAlignment="1">
      <alignment horizontal="center" vertical="center"/>
    </xf>
    <xf numFmtId="0" fontId="80" fillId="0" borderId="14" xfId="1028" applyFont="1" applyFill="1" applyBorder="1" applyAlignment="1">
      <alignment horizontal="right"/>
    </xf>
    <xf numFmtId="0" fontId="13" fillId="0" borderId="0" xfId="1028" applyFont="1" applyFill="1" applyAlignment="1">
      <alignment horizontal="center" vertical="center"/>
    </xf>
    <xf numFmtId="0" fontId="50" fillId="0" borderId="0" xfId="1028" applyFont="1" applyFill="1" applyAlignment="1">
      <alignment horizontal="center" vertical="center"/>
    </xf>
    <xf numFmtId="0" fontId="7" fillId="0" borderId="14" xfId="1028" applyFont="1" applyFill="1" applyBorder="1" applyAlignment="1">
      <alignment horizontal="right"/>
    </xf>
    <xf numFmtId="0" fontId="72" fillId="0" borderId="0" xfId="576" applyFont="1" applyFill="1" applyBorder="1" applyAlignment="1">
      <alignment horizontal="center" vertical="center" wrapText="1"/>
    </xf>
  </cellXfs>
  <cellStyles count="1035">
    <cellStyle name="_ET_STYLE_NoName_00_" xfId="8"/>
    <cellStyle name="0,0_x000d_&#10;NA_x000d_&#10;" xfId="9"/>
    <cellStyle name="0,0_x000d_&#10;NA_x000d_&#10; 2" xfId="10"/>
    <cellStyle name="0,0_x000d_&#10;NA_x000d_&#10; 2 2" xfId="11"/>
    <cellStyle name="0,0_x000d_&#10;NA_x000d_&#10; 2 3" xfId="12"/>
    <cellStyle name="0,0_x000d_&#10;NA_x000d_&#10; 2_2017年省对市(州)税收返还和转移支付预算" xfId="13"/>
    <cellStyle name="0,0_x000d_&#10;NA_x000d_&#10; 3" xfId="14"/>
    <cellStyle name="0,0_x000d_&#10;NA_x000d_&#10; 4" xfId="15"/>
    <cellStyle name="0,0_x000d_&#10;NA_x000d_&#10;_2017年省对市(州)税收返还和转移支付预算" xfId="16"/>
    <cellStyle name="20% - Accent1" xfId="17"/>
    <cellStyle name="20% - Accent1 2" xfId="18"/>
    <cellStyle name="20% - Accent1_2016年四川省省级一般公共预算支出执行情况表" xfId="19"/>
    <cellStyle name="20% - Accent2" xfId="20"/>
    <cellStyle name="20% - Accent2 2" xfId="21"/>
    <cellStyle name="20% - Accent2_2016年四川省省级一般公共预算支出执行情况表" xfId="22"/>
    <cellStyle name="20% - Accent3" xfId="23"/>
    <cellStyle name="20% - Accent3 2" xfId="24"/>
    <cellStyle name="20% - Accent3_2016年四川省省级一般公共预算支出执行情况表" xfId="25"/>
    <cellStyle name="20% - Accent4" xfId="26"/>
    <cellStyle name="20% - Accent4 2" xfId="27"/>
    <cellStyle name="20% - Accent4_2016年四川省省级一般公共预算支出执行情况表" xfId="28"/>
    <cellStyle name="20% - Accent5" xfId="29"/>
    <cellStyle name="20% - Accent5 2" xfId="30"/>
    <cellStyle name="20% - Accent5_2016年四川省省级一般公共预算支出执行情况表" xfId="31"/>
    <cellStyle name="20% - Accent6" xfId="32"/>
    <cellStyle name="20% - Accent6 2" xfId="33"/>
    <cellStyle name="20% - Accent6_2016年四川省省级一般公共预算支出执行情况表" xfId="34"/>
    <cellStyle name="20% - 强调文字颜色 1 2" xfId="35"/>
    <cellStyle name="20% - 强调文字颜色 1 2 2" xfId="36"/>
    <cellStyle name="20% - 强调文字颜色 1 2 2 2" xfId="37"/>
    <cellStyle name="20% - 强调文字颜色 1 2 2 3" xfId="38"/>
    <cellStyle name="20% - 强调文字颜色 1 2 2_2017年省对市(州)税收返还和转移支付预算" xfId="39"/>
    <cellStyle name="20% - 强调文字颜色 1 2 3" xfId="40"/>
    <cellStyle name="20% - 强调文字颜色 1 2_四川省2017年省对市（州）税收返还和转移支付分地区预算（草案）--社保处" xfId="41"/>
    <cellStyle name="20% - 强调文字颜色 2 2" xfId="42"/>
    <cellStyle name="20% - 强调文字颜色 2 2 2" xfId="43"/>
    <cellStyle name="20% - 强调文字颜色 2 2 2 2" xfId="44"/>
    <cellStyle name="20% - 强调文字颜色 2 2 2 3" xfId="45"/>
    <cellStyle name="20% - 强调文字颜色 2 2 2_2017年省对市(州)税收返还和转移支付预算" xfId="46"/>
    <cellStyle name="20% - 强调文字颜色 2 2 3" xfId="47"/>
    <cellStyle name="20% - 强调文字颜色 2 2_四川省2017年省对市（州）税收返还和转移支付分地区预算（草案）--社保处" xfId="48"/>
    <cellStyle name="20% - 强调文字颜色 3 2" xfId="49"/>
    <cellStyle name="20% - 强调文字颜色 3 2 2" xfId="50"/>
    <cellStyle name="20% - 强调文字颜色 3 2 2 2" xfId="51"/>
    <cellStyle name="20% - 强调文字颜色 3 2 2 3" xfId="52"/>
    <cellStyle name="20% - 强调文字颜色 3 2 2_2017年省对市(州)税收返还和转移支付预算" xfId="53"/>
    <cellStyle name="20% - 强调文字颜色 3 2 3" xfId="54"/>
    <cellStyle name="20% - 强调文字颜色 3 2_四川省2017年省对市（州）税收返还和转移支付分地区预算（草案）--社保处" xfId="55"/>
    <cellStyle name="20% - 强调文字颜色 4 2" xfId="56"/>
    <cellStyle name="20% - 强调文字颜色 4 2 2" xfId="57"/>
    <cellStyle name="20% - 强调文字颜色 4 2 2 2" xfId="58"/>
    <cellStyle name="20% - 强调文字颜色 4 2 2 3" xfId="59"/>
    <cellStyle name="20% - 强调文字颜色 4 2 2_2017年省对市(州)税收返还和转移支付预算" xfId="60"/>
    <cellStyle name="20% - 强调文字颜色 4 2 3" xfId="61"/>
    <cellStyle name="20% - 强调文字颜色 4 2_四川省2017年省对市（州）税收返还和转移支付分地区预算（草案）--社保处" xfId="62"/>
    <cellStyle name="20% - 强调文字颜色 5 2" xfId="63"/>
    <cellStyle name="20% - 强调文字颜色 5 2 2" xfId="64"/>
    <cellStyle name="20% - 强调文字颜色 5 2 2 2" xfId="65"/>
    <cellStyle name="20% - 强调文字颜色 5 2 2 3" xfId="66"/>
    <cellStyle name="20% - 强调文字颜色 5 2 2_2017年省对市(州)税收返还和转移支付预算" xfId="67"/>
    <cellStyle name="20% - 强调文字颜色 5 2 3" xfId="68"/>
    <cellStyle name="20% - 强调文字颜色 5 2_四川省2017年省对市（州）税收返还和转移支付分地区预算（草案）--社保处" xfId="69"/>
    <cellStyle name="20% - 强调文字颜色 6 2" xfId="70"/>
    <cellStyle name="20% - 强调文字颜色 6 2 2" xfId="71"/>
    <cellStyle name="20% - 强调文字颜色 6 2 2 2" xfId="72"/>
    <cellStyle name="20% - 强调文字颜色 6 2 2 3" xfId="73"/>
    <cellStyle name="20% - 强调文字颜色 6 2 2_2017年省对市(州)税收返还和转移支付预算" xfId="74"/>
    <cellStyle name="20% - 强调文字颜色 6 2 3" xfId="75"/>
    <cellStyle name="20% - 强调文字颜色 6 2_四川省2017年省对市（州）税收返还和转移支付分地区预算（草案）--社保处" xfId="76"/>
    <cellStyle name="40% - Accent1" xfId="77"/>
    <cellStyle name="40% - Accent1 2" xfId="78"/>
    <cellStyle name="40% - Accent1_2016年四川省省级一般公共预算支出执行情况表" xfId="79"/>
    <cellStyle name="40% - Accent2" xfId="80"/>
    <cellStyle name="40% - Accent2 2" xfId="81"/>
    <cellStyle name="40% - Accent2_2016年四川省省级一般公共预算支出执行情况表" xfId="82"/>
    <cellStyle name="40% - Accent3" xfId="83"/>
    <cellStyle name="40% - Accent3 2" xfId="84"/>
    <cellStyle name="40% - Accent3_2016年四川省省级一般公共预算支出执行情况表" xfId="85"/>
    <cellStyle name="40% - Accent4" xfId="86"/>
    <cellStyle name="40% - Accent4 2" xfId="87"/>
    <cellStyle name="40% - Accent4_2016年四川省省级一般公共预算支出执行情况表" xfId="88"/>
    <cellStyle name="40% - Accent5" xfId="89"/>
    <cellStyle name="40% - Accent5 2" xfId="90"/>
    <cellStyle name="40% - Accent5_2016年四川省省级一般公共预算支出执行情况表" xfId="91"/>
    <cellStyle name="40% - Accent6" xfId="92"/>
    <cellStyle name="40% - Accent6 2" xfId="93"/>
    <cellStyle name="40% - Accent6_2016年四川省省级一般公共预算支出执行情况表" xfId="94"/>
    <cellStyle name="40% - 强调文字颜色 1 2" xfId="95"/>
    <cellStyle name="40% - 强调文字颜色 1 2 2" xfId="96"/>
    <cellStyle name="40% - 强调文字颜色 1 2 2 2" xfId="97"/>
    <cellStyle name="40% - 强调文字颜色 1 2 2 3" xfId="98"/>
    <cellStyle name="40% - 强调文字颜色 1 2 2_2017年省对市(州)税收返还和转移支付预算" xfId="99"/>
    <cellStyle name="40% - 强调文字颜色 1 2 3" xfId="100"/>
    <cellStyle name="40% - 强调文字颜色 1 2_四川省2017年省对市（州）税收返还和转移支付分地区预算（草案）--社保处" xfId="101"/>
    <cellStyle name="40% - 强调文字颜色 2 2" xfId="102"/>
    <cellStyle name="40% - 强调文字颜色 2 2 2" xfId="103"/>
    <cellStyle name="40% - 强调文字颜色 2 2 2 2" xfId="104"/>
    <cellStyle name="40% - 强调文字颜色 2 2 2 3" xfId="105"/>
    <cellStyle name="40% - 强调文字颜色 2 2 2_2017年省对市(州)税收返还和转移支付预算" xfId="106"/>
    <cellStyle name="40% - 强调文字颜色 2 2 3" xfId="107"/>
    <cellStyle name="40% - 强调文字颜色 2 2_四川省2017年省对市（州）税收返还和转移支付分地区预算（草案）--社保处" xfId="108"/>
    <cellStyle name="40% - 强调文字颜色 3 2" xfId="109"/>
    <cellStyle name="40% - 强调文字颜色 3 2 2" xfId="110"/>
    <cellStyle name="40% - 强调文字颜色 3 2 2 2" xfId="111"/>
    <cellStyle name="40% - 强调文字颜色 3 2 2 3" xfId="112"/>
    <cellStyle name="40% - 强调文字颜色 3 2 2_2017年省对市(州)税收返还和转移支付预算" xfId="113"/>
    <cellStyle name="40% - 强调文字颜色 3 2 3" xfId="114"/>
    <cellStyle name="40% - 强调文字颜色 3 2_四川省2017年省对市（州）税收返还和转移支付分地区预算（草案）--社保处" xfId="115"/>
    <cellStyle name="40% - 强调文字颜色 4 2" xfId="116"/>
    <cellStyle name="40% - 强调文字颜色 4 2 2" xfId="117"/>
    <cellStyle name="40% - 强调文字颜色 4 2 2 2" xfId="118"/>
    <cellStyle name="40% - 强调文字颜色 4 2 2 3" xfId="119"/>
    <cellStyle name="40% - 强调文字颜色 4 2 2_2017年省对市(州)税收返还和转移支付预算" xfId="120"/>
    <cellStyle name="40% - 强调文字颜色 4 2 3" xfId="121"/>
    <cellStyle name="40% - 强调文字颜色 4 2_四川省2017年省对市（州）税收返还和转移支付分地区预算（草案）--社保处" xfId="122"/>
    <cellStyle name="40% - 强调文字颜色 5 2" xfId="123"/>
    <cellStyle name="40% - 强调文字颜色 5 2 2" xfId="124"/>
    <cellStyle name="40% - 强调文字颜色 5 2 2 2" xfId="125"/>
    <cellStyle name="40% - 强调文字颜色 5 2 2 3" xfId="126"/>
    <cellStyle name="40% - 强调文字颜色 5 2 2_2017年省对市(州)税收返还和转移支付预算" xfId="127"/>
    <cellStyle name="40% - 强调文字颜色 5 2 3" xfId="128"/>
    <cellStyle name="40% - 强调文字颜色 5 2_四川省2017年省对市（州）税收返还和转移支付分地区预算（草案）--社保处" xfId="129"/>
    <cellStyle name="40% - 强调文字颜色 6 2" xfId="130"/>
    <cellStyle name="40% - 强调文字颜色 6 2 2" xfId="131"/>
    <cellStyle name="40% - 强调文字颜色 6 2 2 2" xfId="132"/>
    <cellStyle name="40% - 强调文字颜色 6 2 2 3" xfId="133"/>
    <cellStyle name="40% - 强调文字颜色 6 2 2_2017年省对市(州)税收返还和转移支付预算" xfId="134"/>
    <cellStyle name="40% - 强调文字颜色 6 2 3" xfId="135"/>
    <cellStyle name="40% - 强调文字颜色 6 2_四川省2017年省对市（州）税收返还和转移支付分地区预算（草案）--社保处" xfId="136"/>
    <cellStyle name="60% - Accent1" xfId="137"/>
    <cellStyle name="60% - Accent1 2" xfId="138"/>
    <cellStyle name="60% - Accent2" xfId="139"/>
    <cellStyle name="60% - Accent2 2" xfId="140"/>
    <cellStyle name="60% - Accent3" xfId="141"/>
    <cellStyle name="60% - Accent3 2" xfId="142"/>
    <cellStyle name="60% - Accent4" xfId="143"/>
    <cellStyle name="60% - Accent4 2" xfId="144"/>
    <cellStyle name="60% - Accent5" xfId="145"/>
    <cellStyle name="60% - Accent5 2" xfId="146"/>
    <cellStyle name="60% - Accent6" xfId="147"/>
    <cellStyle name="60% - Accent6 2" xfId="148"/>
    <cellStyle name="60% - 强调文字颜色 1 2" xfId="149"/>
    <cellStyle name="60% - 强调文字颜色 1 2 2" xfId="150"/>
    <cellStyle name="60% - 强调文字颜色 1 2 2 2" xfId="151"/>
    <cellStyle name="60% - 强调文字颜色 1 2 2 3" xfId="152"/>
    <cellStyle name="60% - 强调文字颜色 1 2 2_2017年省对市(州)税收返还和转移支付预算" xfId="153"/>
    <cellStyle name="60% - 强调文字颜色 1 2 3" xfId="154"/>
    <cellStyle name="60% - 强调文字颜色 1 2_四川省2017年省对市（州）税收返还和转移支付分地区预算（草案）--社保处" xfId="155"/>
    <cellStyle name="60% - 强调文字颜色 2 2" xfId="156"/>
    <cellStyle name="60% - 强调文字颜色 2 2 2" xfId="157"/>
    <cellStyle name="60% - 强调文字颜色 2 2 2 2" xfId="158"/>
    <cellStyle name="60% - 强调文字颜色 2 2 2 3" xfId="159"/>
    <cellStyle name="60% - 强调文字颜色 2 2 2_2017年省对市(州)税收返还和转移支付预算" xfId="160"/>
    <cellStyle name="60% - 强调文字颜色 2 2 3" xfId="161"/>
    <cellStyle name="60% - 强调文字颜色 2 2_四川省2017年省对市（州）税收返还和转移支付分地区预算（草案）--社保处" xfId="162"/>
    <cellStyle name="60% - 强调文字颜色 3 2" xfId="163"/>
    <cellStyle name="60% - 强调文字颜色 3 2 2" xfId="164"/>
    <cellStyle name="60% - 强调文字颜色 3 2 2 2" xfId="165"/>
    <cellStyle name="60% - 强调文字颜色 3 2 2 3" xfId="166"/>
    <cellStyle name="60% - 强调文字颜色 3 2 2_2017年省对市(州)税收返还和转移支付预算" xfId="167"/>
    <cellStyle name="60% - 强调文字颜色 3 2 3" xfId="168"/>
    <cellStyle name="60% - 强调文字颜色 3 2_四川省2017年省对市（州）税收返还和转移支付分地区预算（草案）--社保处" xfId="169"/>
    <cellStyle name="60% - 强调文字颜色 4 2" xfId="170"/>
    <cellStyle name="60% - 强调文字颜色 4 2 2" xfId="171"/>
    <cellStyle name="60% - 强调文字颜色 4 2 2 2" xfId="172"/>
    <cellStyle name="60% - 强调文字颜色 4 2 2 3" xfId="173"/>
    <cellStyle name="60% - 强调文字颜色 4 2 2_2017年省对市(州)税收返还和转移支付预算" xfId="174"/>
    <cellStyle name="60% - 强调文字颜色 4 2 3" xfId="175"/>
    <cellStyle name="60% - 强调文字颜色 4 2_四川省2017年省对市（州）税收返还和转移支付分地区预算（草案）--社保处" xfId="176"/>
    <cellStyle name="60% - 强调文字颜色 5 2" xfId="177"/>
    <cellStyle name="60% - 强调文字颜色 5 2 2" xfId="178"/>
    <cellStyle name="60% - 强调文字颜色 5 2 2 2" xfId="179"/>
    <cellStyle name="60% - 强调文字颜色 5 2 2 3" xfId="180"/>
    <cellStyle name="60% - 强调文字颜色 5 2 2_2017年省对市(州)税收返还和转移支付预算" xfId="181"/>
    <cellStyle name="60% - 强调文字颜色 5 2 3" xfId="182"/>
    <cellStyle name="60% - 强调文字颜色 5 2_四川省2017年省对市（州）税收返还和转移支付分地区预算（草案）--社保处" xfId="183"/>
    <cellStyle name="60% - 强调文字颜色 6 2" xfId="184"/>
    <cellStyle name="60% - 强调文字颜色 6 2 2" xfId="185"/>
    <cellStyle name="60% - 强调文字颜色 6 2 2 2" xfId="186"/>
    <cellStyle name="60% - 强调文字颜色 6 2 2 3" xfId="187"/>
    <cellStyle name="60% - 强调文字颜色 6 2 2_2017年省对市(州)税收返还和转移支付预算" xfId="188"/>
    <cellStyle name="60% - 强调文字颜色 6 2 3" xfId="189"/>
    <cellStyle name="60% - 强调文字颜色 6 2_四川省2017年省对市（州）税收返还和转移支付分地区预算（草案）--社保处" xfId="190"/>
    <cellStyle name="Accent1" xfId="191"/>
    <cellStyle name="Accent1 2" xfId="192"/>
    <cellStyle name="Accent2" xfId="193"/>
    <cellStyle name="Accent2 2" xfId="194"/>
    <cellStyle name="Accent3" xfId="195"/>
    <cellStyle name="Accent3 2" xfId="196"/>
    <cellStyle name="Accent4" xfId="197"/>
    <cellStyle name="Accent4 2" xfId="198"/>
    <cellStyle name="Accent5" xfId="199"/>
    <cellStyle name="Accent5 2" xfId="200"/>
    <cellStyle name="Accent6" xfId="201"/>
    <cellStyle name="Accent6 2" xfId="202"/>
    <cellStyle name="Bad" xfId="203"/>
    <cellStyle name="Bad 2" xfId="204"/>
    <cellStyle name="Calculation" xfId="205"/>
    <cellStyle name="Calculation 2" xfId="206"/>
    <cellStyle name="Calculation_2016年全省及省级财政收支执行及2017年预算草案表（20161206，预审自用稿）" xfId="207"/>
    <cellStyle name="Check Cell" xfId="208"/>
    <cellStyle name="Check Cell 2" xfId="209"/>
    <cellStyle name="Check Cell_2016年全省及省级财政收支执行及2017年预算草案表（20161206，预审自用稿）" xfId="210"/>
    <cellStyle name="Explanatory Text" xfId="211"/>
    <cellStyle name="Explanatory Text 2" xfId="212"/>
    <cellStyle name="Good" xfId="213"/>
    <cellStyle name="Good 2" xfId="214"/>
    <cellStyle name="Heading 1" xfId="215"/>
    <cellStyle name="Heading 1 2" xfId="216"/>
    <cellStyle name="Heading 1_2016年全省及省级财政收支执行及2017年预算草案表（20161206，预审自用稿）" xfId="217"/>
    <cellStyle name="Heading 2" xfId="218"/>
    <cellStyle name="Heading 2 2" xfId="219"/>
    <cellStyle name="Heading 2_2016年全省及省级财政收支执行及2017年预算草案表（20161206，预审自用稿）" xfId="220"/>
    <cellStyle name="Heading 3" xfId="221"/>
    <cellStyle name="Heading 3 2" xfId="222"/>
    <cellStyle name="Heading 3_2016年全省及省级财政收支执行及2017年预算草案表（20161206，预审自用稿）" xfId="223"/>
    <cellStyle name="Heading 4" xfId="224"/>
    <cellStyle name="Heading 4 2" xfId="225"/>
    <cellStyle name="Input" xfId="226"/>
    <cellStyle name="Input 2" xfId="227"/>
    <cellStyle name="Input_2016年全省及省级财政收支执行及2017年预算草案表（20161206，预审自用稿）" xfId="228"/>
    <cellStyle name="Linked Cell" xfId="229"/>
    <cellStyle name="Linked Cell 2" xfId="230"/>
    <cellStyle name="Linked Cell_2016年全省及省级财政收支执行及2017年预算草案表（20161206，预审自用稿）" xfId="231"/>
    <cellStyle name="Neutral" xfId="232"/>
    <cellStyle name="Neutral 2" xfId="233"/>
    <cellStyle name="no dec" xfId="234"/>
    <cellStyle name="Normal_APR" xfId="235"/>
    <cellStyle name="Note" xfId="236"/>
    <cellStyle name="Note 2" xfId="237"/>
    <cellStyle name="Note_2016年全省及省级财政收支执行及2017年预算草案表（20161206，预审自用稿）" xfId="238"/>
    <cellStyle name="Output" xfId="239"/>
    <cellStyle name="Output 2" xfId="240"/>
    <cellStyle name="Output_2016年全省及省级财政收支执行及2017年预算草案表（20161206，预审自用稿）" xfId="241"/>
    <cellStyle name="Title" xfId="242"/>
    <cellStyle name="Title 2" xfId="243"/>
    <cellStyle name="Total" xfId="244"/>
    <cellStyle name="Total 2" xfId="245"/>
    <cellStyle name="Total_2016年全省及省级财政收支执行及2017年预算草案表（20161206，预审自用稿）" xfId="246"/>
    <cellStyle name="Warning Text" xfId="247"/>
    <cellStyle name="Warning Text 2" xfId="248"/>
    <cellStyle name="百分比" xfId="1034" builtinId="5"/>
    <cellStyle name="百分比 2" xfId="249"/>
    <cellStyle name="百分比 2 2" xfId="250"/>
    <cellStyle name="百分比 2 3" xfId="251"/>
    <cellStyle name="百分比 2 3 2" xfId="252"/>
    <cellStyle name="百分比 2 3 3" xfId="253"/>
    <cellStyle name="百分比 2 4" xfId="254"/>
    <cellStyle name="百分比 2 5" xfId="255"/>
    <cellStyle name="百分比 3" xfId="256"/>
    <cellStyle name="百分比 4" xfId="257"/>
    <cellStyle name="标题 1 2" xfId="258"/>
    <cellStyle name="标题 1 2 2" xfId="259"/>
    <cellStyle name="标题 1 2 2 2" xfId="260"/>
    <cellStyle name="标题 1 2 2 3" xfId="261"/>
    <cellStyle name="标题 1 2 2_2017年省对市(州)税收返还和转移支付预算" xfId="262"/>
    <cellStyle name="标题 1 2 3" xfId="263"/>
    <cellStyle name="标题 2 2" xfId="264"/>
    <cellStyle name="标题 2 2 2" xfId="265"/>
    <cellStyle name="标题 2 2 2 2" xfId="266"/>
    <cellStyle name="标题 2 2 2 3" xfId="267"/>
    <cellStyle name="标题 2 2 2_2017年省对市(州)税收返还和转移支付预算" xfId="268"/>
    <cellStyle name="标题 2 2 3" xfId="269"/>
    <cellStyle name="标题 3 2" xfId="270"/>
    <cellStyle name="标题 3 2 2" xfId="271"/>
    <cellStyle name="标题 3 2 2 2" xfId="272"/>
    <cellStyle name="标题 3 2 2 3" xfId="273"/>
    <cellStyle name="标题 3 2 2_2017年省对市(州)税收返还和转移支付预算" xfId="274"/>
    <cellStyle name="标题 3 2 3" xfId="275"/>
    <cellStyle name="标题 4 2" xfId="276"/>
    <cellStyle name="标题 4 2 2" xfId="277"/>
    <cellStyle name="标题 4 2 2 2" xfId="278"/>
    <cellStyle name="标题 4 2 2 3" xfId="279"/>
    <cellStyle name="标题 4 2 2_2017年省对市(州)税收返还和转移支付预算" xfId="280"/>
    <cellStyle name="标题 4 2 3" xfId="281"/>
    <cellStyle name="标题 5" xfId="282"/>
    <cellStyle name="标题 5 2" xfId="283"/>
    <cellStyle name="标题 5 2 2" xfId="284"/>
    <cellStyle name="标题 5 2 3" xfId="285"/>
    <cellStyle name="标题 5 2_2017年省对市(州)税收返还和转移支付预算" xfId="286"/>
    <cellStyle name="标题 5 3" xfId="287"/>
    <cellStyle name="差 2" xfId="288"/>
    <cellStyle name="差 2 2" xfId="289"/>
    <cellStyle name="差 2 2 2" xfId="290"/>
    <cellStyle name="差 2 2 3" xfId="291"/>
    <cellStyle name="差 2 2_2017年省对市(州)税收返还和转移支付预算" xfId="292"/>
    <cellStyle name="差 2 3" xfId="293"/>
    <cellStyle name="差 2_四川省2017年省对市（州）税收返还和转移支付分地区预算（草案）--社保处" xfId="294"/>
    <cellStyle name="差_%84表2：2016-2018年省级部门三年滚动规划报表" xfId="295"/>
    <cellStyle name="差_“三区”文化人才专项资金" xfId="296"/>
    <cellStyle name="差_1 2017年省对市（州）税收返还和转移支付预算分地区情况表（华侨事务补助）(1)" xfId="297"/>
    <cellStyle name="差_10 2017年省对市（州）税收返还和转移支付预算分地区情况表（寺观教堂维修补助资金）(1)" xfId="298"/>
    <cellStyle name="差_10-扶持民族地区教育发展" xfId="299"/>
    <cellStyle name="差_11 2017年省对市（州）税收返还和转移支付预算分地区情况表（基层行政单位救灾专项资金）(1)" xfId="300"/>
    <cellStyle name="差_1-12" xfId="301"/>
    <cellStyle name="差_1-12_四川省2017年省对市（州）税收返还和转移支付分地区预算（草案）--社保处" xfId="302"/>
    <cellStyle name="差_12 2017年省对市（州）税收返还和转移支付预算分地区情况表（民族地区春节慰问经费）(1)" xfId="303"/>
    <cellStyle name="差_123" xfId="304"/>
    <cellStyle name="差_13 2017年省对市（州）税收返还和转移支付预算分地区情况表（审计能力提升专项经费）(1)" xfId="305"/>
    <cellStyle name="差_14 2017年省对市（州）税收返还和转移支付预算分地区情况表（支持基层政权建设补助资金）(1)" xfId="306"/>
    <cellStyle name="差_15-省级防震减灾分情况" xfId="307"/>
    <cellStyle name="差_18 2017年省对市（州）税收返还和转移支付预算分地区情况表（全省法院系统业务经费）(1)" xfId="308"/>
    <cellStyle name="差_19 征兵经费" xfId="309"/>
    <cellStyle name="差_1-学前教育发展专项资金" xfId="310"/>
    <cellStyle name="差_1-政策性保险财政补助资金" xfId="311"/>
    <cellStyle name="差_2" xfId="312"/>
    <cellStyle name="差_2 政法转移支付" xfId="313"/>
    <cellStyle name="差_20 国防动员专项经费" xfId="314"/>
    <cellStyle name="差_2015财金互动汇总（加人行、补成都）" xfId="315"/>
    <cellStyle name="差_2015财金互动汇总（加人行、补成都） 2" xfId="316"/>
    <cellStyle name="差_2015财金互动汇总（加人行、补成都） 2 2" xfId="317"/>
    <cellStyle name="差_2015财金互动汇总（加人行、补成都） 2 2_2017年省对市(州)税收返还和转移支付预算" xfId="318"/>
    <cellStyle name="差_2015财金互动汇总（加人行、补成都） 2 3" xfId="319"/>
    <cellStyle name="差_2015财金互动汇总（加人行、补成都） 2_2017年省对市(州)税收返还和转移支付预算" xfId="320"/>
    <cellStyle name="差_2015财金互动汇总（加人行、补成都） 3" xfId="321"/>
    <cellStyle name="差_2015财金互动汇总（加人行、补成都） 3_2017年省对市(州)税收返还和转移支付预算" xfId="322"/>
    <cellStyle name="差_2015财金互动汇总（加人行、补成都） 4" xfId="323"/>
    <cellStyle name="差_2015财金互动汇总（加人行、补成都）_2017年省对市(州)税收返还和转移支付预算" xfId="324"/>
    <cellStyle name="差_2015直接融资汇总表" xfId="325"/>
    <cellStyle name="差_2015直接融资汇总表 2" xfId="326"/>
    <cellStyle name="差_2015直接融资汇总表 2 2" xfId="327"/>
    <cellStyle name="差_2015直接融资汇总表 2 2_2017年省对市(州)税收返还和转移支付预算" xfId="328"/>
    <cellStyle name="差_2015直接融资汇总表 2 3" xfId="329"/>
    <cellStyle name="差_2015直接融资汇总表 2_2017年省对市(州)税收返还和转移支付预算" xfId="330"/>
    <cellStyle name="差_2015直接融资汇总表 3" xfId="331"/>
    <cellStyle name="差_2015直接融资汇总表 3_2017年省对市(州)税收返还和转移支付预算" xfId="332"/>
    <cellStyle name="差_2015直接融资汇总表 4" xfId="333"/>
    <cellStyle name="差_2015直接融资汇总表_2017年省对市(州)税收返还和转移支付预算" xfId="334"/>
    <cellStyle name="差_2016年四川省省级一般公共预算支出执行情况表" xfId="335"/>
    <cellStyle name="差_2017年省对市(州)税收返还和转移支付预算" xfId="336"/>
    <cellStyle name="差_2017年省对市（州）税收返还和转移支付预算分地区情况表（华侨事务补助）(1)" xfId="337"/>
    <cellStyle name="差_2017年省对市（州）税收返还和转移支付预算分地区情况表（华侨事务补助）(1)_四川省2017年省对市（州）税收返还和转移支付分地区预算（草案）--社保处" xfId="338"/>
    <cellStyle name="差_21 禁毒补助经费" xfId="339"/>
    <cellStyle name="差_22 2017年省对市（州）税收返还和转移支付预算分地区情况表（交警业务经费）(1)" xfId="340"/>
    <cellStyle name="差_23 铁路护路专项经费" xfId="341"/>
    <cellStyle name="差_24 维稳经费" xfId="342"/>
    <cellStyle name="差_2-45" xfId="343"/>
    <cellStyle name="差_2-45_四川省2017年省对市（州）税收返还和转移支付分地区预算（草案）--社保处" xfId="344"/>
    <cellStyle name="差_2-46" xfId="345"/>
    <cellStyle name="差_2-46_四川省2017年省对市（州）税收返还和转移支付分地区预算（草案）--社保处" xfId="346"/>
    <cellStyle name="差_25 消防部队大型装备建设补助经费" xfId="347"/>
    <cellStyle name="差_2-50" xfId="348"/>
    <cellStyle name="差_2-50_四川省2017年省对市（州）税收返还和转移支付分地区预算（草案）--社保处" xfId="349"/>
    <cellStyle name="差_2-52" xfId="350"/>
    <cellStyle name="差_2-52_四川省2017年省对市（州）税收返还和转移支付分地区预算（草案）--社保处" xfId="351"/>
    <cellStyle name="差_2-55" xfId="352"/>
    <cellStyle name="差_2-55_四川省2017年省对市（州）税收返还和转移支付分地区预算（草案）--社保处" xfId="353"/>
    <cellStyle name="差_2-58" xfId="354"/>
    <cellStyle name="差_2-58_四川省2017年省对市（州）税收返还和转移支付分地区预算（草案）--社保处" xfId="355"/>
    <cellStyle name="差_2-59" xfId="356"/>
    <cellStyle name="差_2-59_四川省2017年省对市（州）税收返还和转移支付分地区预算（草案）--社保处" xfId="357"/>
    <cellStyle name="差_26 地方纪检监察机关办案补助专项资金" xfId="358"/>
    <cellStyle name="差_2-60" xfId="359"/>
    <cellStyle name="差_2-60_四川省2017年省对市（州）税收返还和转移支付分地区预算（草案）--社保处" xfId="360"/>
    <cellStyle name="差_2-62" xfId="361"/>
    <cellStyle name="差_2-62_四川省2017年省对市（州）税收返还和转移支付分地区预算（草案）--社保处" xfId="362"/>
    <cellStyle name="差_2-65" xfId="363"/>
    <cellStyle name="差_2-65_四川省2017年省对市（州）税收返还和转移支付分地区预算（草案）--社保处" xfId="364"/>
    <cellStyle name="差_2-67" xfId="365"/>
    <cellStyle name="差_2-67_四川省2017年省对市（州）税收返还和转移支付分地区预算（草案）--社保处" xfId="366"/>
    <cellStyle name="差_27 妇女儿童事业发展专项资金" xfId="367"/>
    <cellStyle name="差_28 基层干训机构建设补助专项资金" xfId="368"/>
    <cellStyle name="差_2-财金互动" xfId="369"/>
    <cellStyle name="差_2-义务教育经费保障机制改革" xfId="370"/>
    <cellStyle name="差_3 2017年省对市（州）税收返还和转移支付预算分地区情况表（到村任职）" xfId="371"/>
    <cellStyle name="差_3-创业担保贷款贴息及奖补" xfId="372"/>
    <cellStyle name="差_3-义务教育均衡发展专项" xfId="373"/>
    <cellStyle name="差_4" xfId="374"/>
    <cellStyle name="差_4-11" xfId="375"/>
    <cellStyle name="差_4-12" xfId="376"/>
    <cellStyle name="差_4-14" xfId="377"/>
    <cellStyle name="差_4-15" xfId="378"/>
    <cellStyle name="差_4-20" xfId="379"/>
    <cellStyle name="差_4-21" xfId="380"/>
    <cellStyle name="差_4-22" xfId="381"/>
    <cellStyle name="差_4-23" xfId="382"/>
    <cellStyle name="差_4-24" xfId="383"/>
    <cellStyle name="差_4-29" xfId="384"/>
    <cellStyle name="差_4-30" xfId="385"/>
    <cellStyle name="差_4-31" xfId="386"/>
    <cellStyle name="差_4-5" xfId="387"/>
    <cellStyle name="差_4-8" xfId="388"/>
    <cellStyle name="差_4-9" xfId="389"/>
    <cellStyle name="差_4-农村义教“营养改善计划”" xfId="390"/>
    <cellStyle name="差_5 2017年省对市（州）税收返还和转移支付预算分地区情况表（全国重点寺观教堂维修经费业生中央财政补助资金）(1)" xfId="391"/>
    <cellStyle name="差_5-农村教师周转房建设" xfId="392"/>
    <cellStyle name="差_5-中央财政统借统还外债项目资金" xfId="393"/>
    <cellStyle name="差_6" xfId="394"/>
    <cellStyle name="差_6-扶持民办教育专项" xfId="395"/>
    <cellStyle name="差_6-省级财政政府与社会资本合作项目综合补助资金" xfId="396"/>
    <cellStyle name="差_7 2017年省对市（州）税收返还和转移支付预算分地区情况表（省级旅游发展资金）(1)" xfId="397"/>
    <cellStyle name="差_7-普惠金融政府和社会资本合作以奖代补资金" xfId="398"/>
    <cellStyle name="差_7-中等职业教育发展专项经费" xfId="399"/>
    <cellStyle name="差_8 2017年省对市（州）税收返还和转移支付预算分地区情况表（民族事业发展资金）(1)" xfId="400"/>
    <cellStyle name="差_9 2017年省对市（州）税收返还和转移支付预算分地区情况表（全省工商行政管理专项经费）(1)" xfId="401"/>
    <cellStyle name="差_Sheet14" xfId="402"/>
    <cellStyle name="差_Sheet14_四川省2017年省对市（州）税收返还和转移支付分地区预算（草案）--社保处" xfId="403"/>
    <cellStyle name="差_Sheet15" xfId="404"/>
    <cellStyle name="差_Sheet15_四川省2017年省对市（州）税收返还和转移支付分地区预算（草案）--社保处" xfId="405"/>
    <cellStyle name="差_Sheet16" xfId="406"/>
    <cellStyle name="差_Sheet16_四川省2017年省对市（州）税收返还和转移支付分地区预算（草案）--社保处" xfId="407"/>
    <cellStyle name="差_Sheet18" xfId="408"/>
    <cellStyle name="差_Sheet18_四川省2017年省对市（州）税收返还和转移支付分地区预算（草案）--社保处" xfId="409"/>
    <cellStyle name="差_Sheet19" xfId="410"/>
    <cellStyle name="差_Sheet19_四川省2017年省对市（州）税收返还和转移支付分地区预算（草案）--社保处" xfId="411"/>
    <cellStyle name="差_Sheet2" xfId="412"/>
    <cellStyle name="差_Sheet20" xfId="413"/>
    <cellStyle name="差_Sheet20_四川省2017年省对市（州）税收返还和转移支付分地区预算（草案）--社保处" xfId="414"/>
    <cellStyle name="差_Sheet22" xfId="415"/>
    <cellStyle name="差_Sheet22_四川省2017年省对市（州）税收返还和转移支付分地区预算（草案）--社保处" xfId="416"/>
    <cellStyle name="差_Sheet25" xfId="417"/>
    <cellStyle name="差_Sheet25_四川省2017年省对市（州）税收返还和转移支付分地区预算（草案）--社保处" xfId="418"/>
    <cellStyle name="差_Sheet26" xfId="419"/>
    <cellStyle name="差_Sheet26_四川省2017年省对市（州）税收返还和转移支付分地区预算（草案）--社保处" xfId="420"/>
    <cellStyle name="差_Sheet27" xfId="421"/>
    <cellStyle name="差_Sheet27_四川省2017年省对市（州）税收返还和转移支付分地区预算（草案）--社保处" xfId="422"/>
    <cellStyle name="差_Sheet29" xfId="423"/>
    <cellStyle name="差_Sheet29_四川省2017年省对市（州）税收返还和转移支付分地区预算（草案）--社保处" xfId="424"/>
    <cellStyle name="差_Sheet32" xfId="425"/>
    <cellStyle name="差_Sheet32_四川省2017年省对市（州）税收返还和转移支付分地区预算（草案）--社保处" xfId="426"/>
    <cellStyle name="差_Sheet33" xfId="427"/>
    <cellStyle name="差_Sheet33_四川省2017年省对市（州）税收返还和转移支付分地区预算（草案）--社保处" xfId="428"/>
    <cellStyle name="差_Sheet7" xfId="429"/>
    <cellStyle name="差_博物馆纪念馆逐步免费开放补助资金" xfId="430"/>
    <cellStyle name="差_促进扩大信贷增量" xfId="431"/>
    <cellStyle name="差_促进扩大信贷增量 2" xfId="432"/>
    <cellStyle name="差_促进扩大信贷增量 2 2" xfId="433"/>
    <cellStyle name="差_促进扩大信贷增量 2 2_2017年省对市(州)税收返还和转移支付预算" xfId="434"/>
    <cellStyle name="差_促进扩大信贷增量 2 2_四川省2017年省对市（州）税收返还和转移支付分地区预算（草案）--社保处" xfId="435"/>
    <cellStyle name="差_促进扩大信贷增量 2 3" xfId="436"/>
    <cellStyle name="差_促进扩大信贷增量 2_2017年省对市(州)税收返还和转移支付预算" xfId="437"/>
    <cellStyle name="差_促进扩大信贷增量 2_四川省2017年省对市（州）税收返还和转移支付分地区预算（草案）--社保处" xfId="438"/>
    <cellStyle name="差_促进扩大信贷增量 3" xfId="439"/>
    <cellStyle name="差_促进扩大信贷增量 3_2017年省对市(州)税收返还和转移支付预算" xfId="440"/>
    <cellStyle name="差_促进扩大信贷增量 3_四川省2017年省对市（州）税收返还和转移支付分地区预算（草案）--社保处" xfId="441"/>
    <cellStyle name="差_促进扩大信贷增量 4" xfId="442"/>
    <cellStyle name="差_促进扩大信贷增量_2017年省对市(州)税收返还和转移支付预算" xfId="443"/>
    <cellStyle name="差_促进扩大信贷增量_四川省2017年省对市（州）税收返还和转移支付分地区预算（草案）--社保处" xfId="444"/>
    <cellStyle name="差_地方纪检监察机关办案补助专项资金" xfId="445"/>
    <cellStyle name="差_地方纪检监察机关办案补助专项资金_四川省2017年省对市（州）税收返还和转移支付分地区预算（草案）--社保处" xfId="446"/>
    <cellStyle name="差_公共文化服务体系建设" xfId="447"/>
    <cellStyle name="差_国家级非物质文化遗产保护专项资金" xfId="448"/>
    <cellStyle name="差_国家文物保护专项资金" xfId="449"/>
    <cellStyle name="差_汇总" xfId="450"/>
    <cellStyle name="差_汇总 2" xfId="451"/>
    <cellStyle name="差_汇总 2 2" xfId="452"/>
    <cellStyle name="差_汇总 2 2_2017年省对市(州)税收返还和转移支付预算" xfId="453"/>
    <cellStyle name="差_汇总 2 2_四川省2017年省对市（州）税收返还和转移支付分地区预算（草案）--社保处" xfId="454"/>
    <cellStyle name="差_汇总 2 3" xfId="455"/>
    <cellStyle name="差_汇总 2_2017年省对市(州)税收返还和转移支付预算" xfId="456"/>
    <cellStyle name="差_汇总 2_四川省2017年省对市（州）税收返还和转移支付分地区预算（草案）--社保处" xfId="457"/>
    <cellStyle name="差_汇总 3" xfId="458"/>
    <cellStyle name="差_汇总 3_2017年省对市(州)税收返还和转移支付预算" xfId="459"/>
    <cellStyle name="差_汇总 3_四川省2017年省对市（州）税收返还和转移支付分地区预算（草案）--社保处" xfId="460"/>
    <cellStyle name="差_汇总 4" xfId="461"/>
    <cellStyle name="差_汇总_1" xfId="462"/>
    <cellStyle name="差_汇总_1 2" xfId="463"/>
    <cellStyle name="差_汇总_1 2 2" xfId="464"/>
    <cellStyle name="差_汇总_1 2 2_2017年省对市(州)税收返还和转移支付预算" xfId="465"/>
    <cellStyle name="差_汇总_1 2 3" xfId="466"/>
    <cellStyle name="差_汇总_1 2_2017年省对市(州)税收返还和转移支付预算" xfId="467"/>
    <cellStyle name="差_汇总_1 3" xfId="468"/>
    <cellStyle name="差_汇总_1 3_2017年省对市(州)税收返还和转移支付预算" xfId="469"/>
    <cellStyle name="差_汇总_2" xfId="470"/>
    <cellStyle name="差_汇总_2 2" xfId="471"/>
    <cellStyle name="差_汇总_2 2 2" xfId="472"/>
    <cellStyle name="差_汇总_2 2 2_2017年省对市(州)税收返还和转移支付预算" xfId="473"/>
    <cellStyle name="差_汇总_2 2 2_四川省2017年省对市（州）税收返还和转移支付分地区预算（草案）--社保处" xfId="474"/>
    <cellStyle name="差_汇总_2 2 3" xfId="475"/>
    <cellStyle name="差_汇总_2 2_2017年省对市(州)税收返还和转移支付预算" xfId="476"/>
    <cellStyle name="差_汇总_2 2_四川省2017年省对市（州）税收返还和转移支付分地区预算（草案）--社保处" xfId="477"/>
    <cellStyle name="差_汇总_2 3" xfId="478"/>
    <cellStyle name="差_汇总_2 3_2017年省对市(州)税收返还和转移支付预算" xfId="479"/>
    <cellStyle name="差_汇总_2 3_四川省2017年省对市（州）税收返还和转移支付分地区预算（草案）--社保处" xfId="480"/>
    <cellStyle name="差_汇总_2_四川省2017年省对市（州）税收返还和转移支付分地区预算（草案）--社保处" xfId="481"/>
    <cellStyle name="差_汇总_2017年省对市(州)税收返还和转移支付预算" xfId="482"/>
    <cellStyle name="差_汇总_四川省2017年省对市（州）税收返还和转移支付分地区预算（草案）--社保处" xfId="483"/>
    <cellStyle name="差_科技口6-30-35" xfId="484"/>
    <cellStyle name="差_美术馆公共图书馆文化馆（站）免费开放专项资金" xfId="485"/>
    <cellStyle name="差_其他工程费用计费" xfId="486"/>
    <cellStyle name="差_其他工程费用计费_四川省2017年省对市（州）税收返还和转移支付分地区预算（草案）--社保处" xfId="487"/>
    <cellStyle name="差_少数民族文化事业发展专项资金" xfId="488"/>
    <cellStyle name="差_省级科技计划项目专项资金" xfId="489"/>
    <cellStyle name="差_省级体育专项资金" xfId="490"/>
    <cellStyle name="差_省级文化发展专项资金" xfId="491"/>
    <cellStyle name="差_省级文物保护专项资金" xfId="492"/>
    <cellStyle name="差_四川省2017年省对市（州）税收返还和转移支付分地区预算（草案）--教科文处" xfId="494"/>
    <cellStyle name="差_四川省2017年省对市（州）税收返还和转移支付分地区预算（草案）--社保处" xfId="495"/>
    <cellStyle name="差_四川省2017年省对市（州）税收返还和转移支付分地区预算（草案）--行政政法处" xfId="493"/>
    <cellStyle name="差_四川省2017年省对市（州）税收返还和转移支付分地区预算（草案）--债务金融处" xfId="496"/>
    <cellStyle name="差_体育场馆免费低收费开放补助资金" xfId="497"/>
    <cellStyle name="差_文化产业发展专项资金" xfId="498"/>
    <cellStyle name="差_宣传文化事业发展专项资金" xfId="499"/>
    <cellStyle name="差_债券贴息计算器" xfId="500"/>
    <cellStyle name="差_债券贴息计算器_四川省2017年省对市（州）税收返还和转移支付分地区预算（草案）--社保处" xfId="501"/>
    <cellStyle name="常规" xfId="0" builtinId="0"/>
    <cellStyle name="常规 10" xfId="502"/>
    <cellStyle name="常规 10 2" xfId="503"/>
    <cellStyle name="常规 10 2 2" xfId="504"/>
    <cellStyle name="常规 10 2 2 2" xfId="505"/>
    <cellStyle name="常规 10 2 2 3" xfId="506"/>
    <cellStyle name="常规 10 2 2_2017年省对市(州)税收返还和转移支付预算" xfId="507"/>
    <cellStyle name="常规 10 2 3" xfId="508"/>
    <cellStyle name="常规 10 2 4" xfId="509"/>
    <cellStyle name="常规 10 2_2017年省对市(州)税收返还和转移支付预算" xfId="510"/>
    <cellStyle name="常规 10 3" xfId="511"/>
    <cellStyle name="常规 10 3 2" xfId="512"/>
    <cellStyle name="常规 10 3_123" xfId="513"/>
    <cellStyle name="常规 10 4" xfId="514"/>
    <cellStyle name="常规 10 4 2" xfId="515"/>
    <cellStyle name="常规 10 4 3" xfId="4"/>
    <cellStyle name="常规 10 4 3 2" xfId="1020"/>
    <cellStyle name="常规 10_123" xfId="516"/>
    <cellStyle name="常规 11" xfId="517"/>
    <cellStyle name="常规 11 2" xfId="518"/>
    <cellStyle name="常规 11 2 2" xfId="519"/>
    <cellStyle name="常规 11 2 3" xfId="520"/>
    <cellStyle name="常规 11 2_2017年省对市(州)税收返还和转移支付预算" xfId="521"/>
    <cellStyle name="常规 11 3" xfId="522"/>
    <cellStyle name="常规 12" xfId="523"/>
    <cellStyle name="常规 12 2" xfId="524"/>
    <cellStyle name="常规 12 3" xfId="525"/>
    <cellStyle name="常规 12_123" xfId="526"/>
    <cellStyle name="常规 13" xfId="527"/>
    <cellStyle name="常规 13 2" xfId="528"/>
    <cellStyle name="常规 13_四川省2017年省对市（州）税收返还和转移支付分地区预算（草案）--社保处" xfId="529"/>
    <cellStyle name="常规 14" xfId="530"/>
    <cellStyle name="常规 14 2" xfId="531"/>
    <cellStyle name="常规 15" xfId="532"/>
    <cellStyle name="常规 15 2" xfId="533"/>
    <cellStyle name="常规 15 4" xfId="534"/>
    <cellStyle name="常规 16" xfId="535"/>
    <cellStyle name="常规 16 2" xfId="536"/>
    <cellStyle name="常规 17" xfId="537"/>
    <cellStyle name="常规 17 2" xfId="538"/>
    <cellStyle name="常规 17 2 2" xfId="539"/>
    <cellStyle name="常规 17 2_2016年四川省省级一般公共预算支出执行情况表" xfId="540"/>
    <cellStyle name="常规 17 3" xfId="541"/>
    <cellStyle name="常规 17 4" xfId="542"/>
    <cellStyle name="常规 17 4 2" xfId="543"/>
    <cellStyle name="常规 17 4_2016年四川省省级一般公共预算支出执行情况表" xfId="544"/>
    <cellStyle name="常规 17_2016年四川省省级一般公共预算支出执行情况表" xfId="545"/>
    <cellStyle name="常规 18" xfId="546"/>
    <cellStyle name="常规 18 2" xfId="547"/>
    <cellStyle name="常规 19" xfId="548"/>
    <cellStyle name="常规 19 2" xfId="549"/>
    <cellStyle name="常规 2" xfId="550"/>
    <cellStyle name="常规 2 2" xfId="551"/>
    <cellStyle name="常规 2 2 2" xfId="552"/>
    <cellStyle name="常规 2 2 2 2" xfId="553"/>
    <cellStyle name="常规 2 2 2 3" xfId="554"/>
    <cellStyle name="常规 2 2 2_2017年省对市(州)税收返还和转移支付预算" xfId="555"/>
    <cellStyle name="常规 2 2 3" xfId="556"/>
    <cellStyle name="常规 2 2 4" xfId="557"/>
    <cellStyle name="常规 2 2_2017年省对市(州)税收返还和转移支付预算" xfId="558"/>
    <cellStyle name="常规 2 3" xfId="559"/>
    <cellStyle name="常规 2 3 2" xfId="560"/>
    <cellStyle name="常规 2 3 2 2" xfId="561"/>
    <cellStyle name="常规 2 3 2 3" xfId="562"/>
    <cellStyle name="常规 2 3 2_2017年省对市(州)税收返还和转移支付预算" xfId="563"/>
    <cellStyle name="常规 2 3 3" xfId="564"/>
    <cellStyle name="常规 2 3 4" xfId="565"/>
    <cellStyle name="常规 2 3 5" xfId="566"/>
    <cellStyle name="常规 2 3_2017年省对市(州)税收返还和转移支付预算" xfId="567"/>
    <cellStyle name="常规 2 4" xfId="568"/>
    <cellStyle name="常规 2 4 2" xfId="569"/>
    <cellStyle name="常规 2 4 2 2" xfId="1023"/>
    <cellStyle name="常规 2 5" xfId="570"/>
    <cellStyle name="常规 2 5 2" xfId="571"/>
    <cellStyle name="常规 2 5 3" xfId="572"/>
    <cellStyle name="常规 2 5_2017年省对市(州)税收返还和转移支付预算" xfId="573"/>
    <cellStyle name="常规 2 6" xfId="574"/>
    <cellStyle name="常规 2_%84表2：2016-2018年省级部门三年滚动规划报表" xfId="575"/>
    <cellStyle name="常规 20" xfId="576"/>
    <cellStyle name="常规 20 2" xfId="577"/>
    <cellStyle name="常规 20 2 2" xfId="578"/>
    <cellStyle name="常规 20 2_2016年社保基金收支执行及2017年预算草案表" xfId="579"/>
    <cellStyle name="常规 20 3" xfId="580"/>
    <cellStyle name="常规 20 4" xfId="1022"/>
    <cellStyle name="常规 20_2015年全省及省级财政收支执行及2016年预算草案表（20160120）企业处修改" xfId="581"/>
    <cellStyle name="常规 21" xfId="7"/>
    <cellStyle name="常规 21 2" xfId="582"/>
    <cellStyle name="常规 21 2 2" xfId="583"/>
    <cellStyle name="常规 21 3" xfId="584"/>
    <cellStyle name="常规 22" xfId="585"/>
    <cellStyle name="常规 22 2" xfId="586"/>
    <cellStyle name="常规 23" xfId="587"/>
    <cellStyle name="常规 24" xfId="588"/>
    <cellStyle name="常规 24 2" xfId="589"/>
    <cellStyle name="常规 25" xfId="590"/>
    <cellStyle name="常规 25 2" xfId="2"/>
    <cellStyle name="常规 25 2 2" xfId="591"/>
    <cellStyle name="常规 25 2_2016年社保基金收支执行及2017年预算草案表" xfId="592"/>
    <cellStyle name="常规 26" xfId="593"/>
    <cellStyle name="常规 26 2" xfId="594"/>
    <cellStyle name="常规 26 2 2" xfId="6"/>
    <cellStyle name="常规 26 2 2 2" xfId="1026"/>
    <cellStyle name="常规 26_2016年社保基金收支执行及2017年预算草案表" xfId="595"/>
    <cellStyle name="常规 27" xfId="596"/>
    <cellStyle name="常规 27 2" xfId="597"/>
    <cellStyle name="常规 27 2 2" xfId="598"/>
    <cellStyle name="常规 27 2_2016年四川省省级一般公共预算支出执行情况表" xfId="599"/>
    <cellStyle name="常规 27 3" xfId="600"/>
    <cellStyle name="常规 27_2016年四川省省级一般公共预算支出执行情况表" xfId="601"/>
    <cellStyle name="常规 28" xfId="602"/>
    <cellStyle name="常规 28 2" xfId="603"/>
    <cellStyle name="常规 28 2 2" xfId="604"/>
    <cellStyle name="常规 28 2 3" xfId="1032"/>
    <cellStyle name="常规 28_2016年社保基金收支执行及2017年预算草案表" xfId="605"/>
    <cellStyle name="常规 29" xfId="606"/>
    <cellStyle name="常规 3" xfId="607"/>
    <cellStyle name="常规 3 2" xfId="608"/>
    <cellStyle name="常规 3 2 2" xfId="609"/>
    <cellStyle name="常规 3 2 2 2" xfId="610"/>
    <cellStyle name="常规 3 2 2 3" xfId="611"/>
    <cellStyle name="常规 3 2 2_2017年省对市(州)税收返还和转移支付预算" xfId="612"/>
    <cellStyle name="常规 3 2 3" xfId="613"/>
    <cellStyle name="常规 3 2 3 2" xfId="614"/>
    <cellStyle name="常规 3 2 4" xfId="615"/>
    <cellStyle name="常规 3 2_2016年四川省省级一般公共预算支出执行情况表" xfId="616"/>
    <cellStyle name="常规 3 3" xfId="617"/>
    <cellStyle name="常规 3 3 2" xfId="618"/>
    <cellStyle name="常规 3 3 3" xfId="619"/>
    <cellStyle name="常规 3 3_2017年省对市(州)税收返还和转移支付预算" xfId="620"/>
    <cellStyle name="常规 3 4" xfId="621"/>
    <cellStyle name="常规 3_15-省级防震减灾分情况" xfId="622"/>
    <cellStyle name="常规 30" xfId="623"/>
    <cellStyle name="常规 30 2" xfId="624"/>
    <cellStyle name="常规 30 2 2" xfId="625"/>
    <cellStyle name="常规 30 2_2016年四川省省级一般公共预算支出执行情况表" xfId="626"/>
    <cellStyle name="常规 30 3" xfId="627"/>
    <cellStyle name="常规 30_2016年四川省省级一般公共预算支出执行情况表" xfId="628"/>
    <cellStyle name="常规 31" xfId="629"/>
    <cellStyle name="常规 31 2" xfId="630"/>
    <cellStyle name="常规 31_2016年社保基金收支执行及2017年预算草案表" xfId="631"/>
    <cellStyle name="常规 32" xfId="632"/>
    <cellStyle name="常规 33" xfId="633"/>
    <cellStyle name="常规 34" xfId="634"/>
    <cellStyle name="常规 35" xfId="1033"/>
    <cellStyle name="常规 4" xfId="635"/>
    <cellStyle name="常规 4 2" xfId="636"/>
    <cellStyle name="常规 4 2 2" xfId="637"/>
    <cellStyle name="常规 4 2_123" xfId="638"/>
    <cellStyle name="常规 4 3" xfId="639"/>
    <cellStyle name="常规 4_123" xfId="640"/>
    <cellStyle name="常规 47" xfId="641"/>
    <cellStyle name="常规 47 2" xfId="642"/>
    <cellStyle name="常规 47 2 2" xfId="643"/>
    <cellStyle name="常规 47 2 2 2" xfId="644"/>
    <cellStyle name="常规 47 2 3" xfId="645"/>
    <cellStyle name="常规 47 3" xfId="646"/>
    <cellStyle name="常规 47 4" xfId="647"/>
    <cellStyle name="常规 47 4 2" xfId="648"/>
    <cellStyle name="常规 47 4 2 2" xfId="1025"/>
    <cellStyle name="常规 48" xfId="3"/>
    <cellStyle name="常规 48 2" xfId="649"/>
    <cellStyle name="常规 48 2 2" xfId="650"/>
    <cellStyle name="常规 48 3" xfId="651"/>
    <cellStyle name="常规 5" xfId="652"/>
    <cellStyle name="常规 5 2" xfId="653"/>
    <cellStyle name="常规 5 2 2" xfId="654"/>
    <cellStyle name="常规 5 2 3" xfId="655"/>
    <cellStyle name="常规 5 2_2017年省对市(州)税收返还和转移支付预算" xfId="656"/>
    <cellStyle name="常规 5 3" xfId="657"/>
    <cellStyle name="常规 5 4" xfId="658"/>
    <cellStyle name="常规 5_2017年省对市(州)税收返还和转移支付预算" xfId="659"/>
    <cellStyle name="常规 6" xfId="660"/>
    <cellStyle name="常规 6 2" xfId="661"/>
    <cellStyle name="常规 6 2 2" xfId="662"/>
    <cellStyle name="常规 6 2 2 2" xfId="663"/>
    <cellStyle name="常规 6 2 2 3" xfId="664"/>
    <cellStyle name="常规 6 2 2_2017年省对市(州)税收返还和转移支付预算" xfId="665"/>
    <cellStyle name="常规 6 2 3" xfId="666"/>
    <cellStyle name="常规 6 2 4" xfId="667"/>
    <cellStyle name="常规 6 2_2017年省对市(州)税收返还和转移支付预算" xfId="668"/>
    <cellStyle name="常规 6 3" xfId="669"/>
    <cellStyle name="常规 6 3 2" xfId="670"/>
    <cellStyle name="常规 6 3_123" xfId="671"/>
    <cellStyle name="常规 6 4" xfId="672"/>
    <cellStyle name="常规 6_123" xfId="673"/>
    <cellStyle name="常规 7" xfId="674"/>
    <cellStyle name="常规 7 2" xfId="675"/>
    <cellStyle name="常规 7 2 2" xfId="676"/>
    <cellStyle name="常规 7 2 3" xfId="677"/>
    <cellStyle name="常规 7 2_2017年省对市(州)税收返还和转移支付预算" xfId="678"/>
    <cellStyle name="常规 7 3" xfId="679"/>
    <cellStyle name="常规 7_四川省2017年省对市（州）税收返还和转移支付分地区预算（草案）--社保处" xfId="680"/>
    <cellStyle name="常规 8" xfId="681"/>
    <cellStyle name="常规 8 2" xfId="682"/>
    <cellStyle name="常规 9" xfId="683"/>
    <cellStyle name="常规 9 2" xfId="684"/>
    <cellStyle name="常规 9 2 2" xfId="685"/>
    <cellStyle name="常规 9 2_123" xfId="686"/>
    <cellStyle name="常规 9 3" xfId="687"/>
    <cellStyle name="常规 9_123" xfId="688"/>
    <cellStyle name="常规_(陈诚修改稿)2006年全省及省级财政决算及07年预算执行情况表(A4 留底自用)" xfId="5"/>
    <cellStyle name="常规_(陈诚修改稿)2006年全省及省级财政决算及07年预算执行情况表(A4 留底自用) 2" xfId="1019"/>
    <cellStyle name="常规_(陈诚修改稿)2006年全省及省级财政决算及07年预算执行情况表(A4 留底自用) 2 2 2 2" xfId="1024"/>
    <cellStyle name="常规_200704(第一稿）" xfId="1"/>
    <cellStyle name="常规_2014年全省及省级财政收支执行及2015年预算草案表（20150123，自用稿）" xfId="1031"/>
    <cellStyle name="常规_2015年全省及省级财政收支执行及2016年预算草案表（20160120）企业处修改" xfId="1029"/>
    <cellStyle name="常规_国有资本经营预算表样 2 2" xfId="1027"/>
    <cellStyle name="常规_国资决算以及执行情况0712 2 2" xfId="1030"/>
    <cellStyle name="常规_基金分析表(99.3)" xfId="689"/>
    <cellStyle name="常规_社保基金预算报人大建议表样 2" xfId="1028"/>
    <cellStyle name="常规_省级科预算草案表1.14 2" xfId="1021"/>
    <cellStyle name="好 2" xfId="690"/>
    <cellStyle name="好 2 2" xfId="691"/>
    <cellStyle name="好 2 2 2" xfId="692"/>
    <cellStyle name="好 2 2 3" xfId="693"/>
    <cellStyle name="好 2 2_2017年省对市(州)税收返还和转移支付预算" xfId="694"/>
    <cellStyle name="好 2 3" xfId="695"/>
    <cellStyle name="好 2_四川省2017年省对市（州）税收返还和转移支付分地区预算（草案）--社保处" xfId="696"/>
    <cellStyle name="好_%84表2：2016-2018年省级部门三年滚动规划报表" xfId="697"/>
    <cellStyle name="好_“三区”文化人才专项资金" xfId="698"/>
    <cellStyle name="好_1 2017年省对市（州）税收返还和转移支付预算分地区情况表（华侨事务补助）(1)" xfId="699"/>
    <cellStyle name="好_10 2017年省对市（州）税收返还和转移支付预算分地区情况表（寺观教堂维修补助资金）(1)" xfId="700"/>
    <cellStyle name="好_10-扶持民族地区教育发展" xfId="701"/>
    <cellStyle name="好_11 2017年省对市（州）税收返还和转移支付预算分地区情况表（基层行政单位救灾专项资金）(1)" xfId="702"/>
    <cellStyle name="好_1-12" xfId="703"/>
    <cellStyle name="好_1-12_四川省2017年省对市（州）税收返还和转移支付分地区预算（草案）--社保处" xfId="704"/>
    <cellStyle name="好_12 2017年省对市（州）税收返还和转移支付预算分地区情况表（民族地区春节慰问经费）(1)" xfId="705"/>
    <cellStyle name="好_123" xfId="706"/>
    <cellStyle name="好_13 2017年省对市（州）税收返还和转移支付预算分地区情况表（审计能力提升专项经费）(1)" xfId="707"/>
    <cellStyle name="好_14 2017年省对市（州）税收返还和转移支付预算分地区情况表（支持基层政权建设补助资金）(1)" xfId="708"/>
    <cellStyle name="好_15-省级防震减灾分情况" xfId="709"/>
    <cellStyle name="好_18 2017年省对市（州）税收返还和转移支付预算分地区情况表（全省法院系统业务经费）(1)" xfId="710"/>
    <cellStyle name="好_19 征兵经费" xfId="711"/>
    <cellStyle name="好_1-学前教育发展专项资金" xfId="712"/>
    <cellStyle name="好_1-政策性保险财政补助资金" xfId="713"/>
    <cellStyle name="好_2" xfId="714"/>
    <cellStyle name="好_2 政法转移支付" xfId="715"/>
    <cellStyle name="好_20 国防动员专项经费" xfId="716"/>
    <cellStyle name="好_2015财金互动汇总（加人行、补成都）" xfId="717"/>
    <cellStyle name="好_2015财金互动汇总（加人行、补成都） 2" xfId="718"/>
    <cellStyle name="好_2015财金互动汇总（加人行、补成都） 2 2" xfId="719"/>
    <cellStyle name="好_2015财金互动汇总（加人行、补成都） 2 2_2017年省对市(州)税收返还和转移支付预算" xfId="720"/>
    <cellStyle name="好_2015财金互动汇总（加人行、补成都） 2 3" xfId="721"/>
    <cellStyle name="好_2015财金互动汇总（加人行、补成都） 2_2017年省对市(州)税收返还和转移支付预算" xfId="722"/>
    <cellStyle name="好_2015财金互动汇总（加人行、补成都） 3" xfId="723"/>
    <cellStyle name="好_2015财金互动汇总（加人行、补成都） 3_2017年省对市(州)税收返还和转移支付预算" xfId="724"/>
    <cellStyle name="好_2015财金互动汇总（加人行、补成都） 4" xfId="725"/>
    <cellStyle name="好_2015财金互动汇总（加人行、补成都）_2017年省对市(州)税收返还和转移支付预算" xfId="726"/>
    <cellStyle name="好_2015直接融资汇总表" xfId="727"/>
    <cellStyle name="好_2015直接融资汇总表 2" xfId="728"/>
    <cellStyle name="好_2015直接融资汇总表 2 2" xfId="729"/>
    <cellStyle name="好_2015直接融资汇总表 2 2_2017年省对市(州)税收返还和转移支付预算" xfId="730"/>
    <cellStyle name="好_2015直接融资汇总表 2 3" xfId="731"/>
    <cellStyle name="好_2015直接融资汇总表 2_2017年省对市(州)税收返还和转移支付预算" xfId="732"/>
    <cellStyle name="好_2015直接融资汇总表 3" xfId="733"/>
    <cellStyle name="好_2015直接融资汇总表 3_2017年省对市(州)税收返还和转移支付预算" xfId="734"/>
    <cellStyle name="好_2015直接融资汇总表 4" xfId="735"/>
    <cellStyle name="好_2015直接融资汇总表_2017年省对市(州)税收返还和转移支付预算" xfId="736"/>
    <cellStyle name="好_2016年四川省省级一般公共预算支出执行情况表" xfId="737"/>
    <cellStyle name="好_2017年省对市(州)税收返还和转移支付预算" xfId="738"/>
    <cellStyle name="好_2017年省对市（州）税收返还和转移支付预算分地区情况表（华侨事务补助）(1)" xfId="739"/>
    <cellStyle name="好_2017年省对市（州）税收返还和转移支付预算分地区情况表（华侨事务补助）(1)_四川省2017年省对市（州）税收返还和转移支付分地区预算（草案）--社保处" xfId="740"/>
    <cellStyle name="好_21 禁毒补助经费" xfId="741"/>
    <cellStyle name="好_22 2017年省对市（州）税收返还和转移支付预算分地区情况表（交警业务经费）(1)" xfId="742"/>
    <cellStyle name="好_23 铁路护路专项经费" xfId="743"/>
    <cellStyle name="好_24 维稳经费" xfId="744"/>
    <cellStyle name="好_2-45" xfId="745"/>
    <cellStyle name="好_2-45_四川省2017年省对市（州）税收返还和转移支付分地区预算（草案）--社保处" xfId="746"/>
    <cellStyle name="好_2-46" xfId="747"/>
    <cellStyle name="好_2-46_四川省2017年省对市（州）税收返还和转移支付分地区预算（草案）--社保处" xfId="748"/>
    <cellStyle name="好_25 消防部队大型装备建设补助经费" xfId="749"/>
    <cellStyle name="好_2-50" xfId="750"/>
    <cellStyle name="好_2-50_四川省2017年省对市（州）税收返还和转移支付分地区预算（草案）--社保处" xfId="751"/>
    <cellStyle name="好_2-52" xfId="752"/>
    <cellStyle name="好_2-52_四川省2017年省对市（州）税收返还和转移支付分地区预算（草案）--社保处" xfId="753"/>
    <cellStyle name="好_2-55" xfId="754"/>
    <cellStyle name="好_2-55_四川省2017年省对市（州）税收返还和转移支付分地区预算（草案）--社保处" xfId="755"/>
    <cellStyle name="好_2-58" xfId="756"/>
    <cellStyle name="好_2-58_四川省2017年省对市（州）税收返还和转移支付分地区预算（草案）--社保处" xfId="757"/>
    <cellStyle name="好_2-59" xfId="758"/>
    <cellStyle name="好_2-59_四川省2017年省对市（州）税收返还和转移支付分地区预算（草案）--社保处" xfId="759"/>
    <cellStyle name="好_26 地方纪检监察机关办案补助专项资金" xfId="760"/>
    <cellStyle name="好_2-60" xfId="761"/>
    <cellStyle name="好_2-60_四川省2017年省对市（州）税收返还和转移支付分地区预算（草案）--社保处" xfId="762"/>
    <cellStyle name="好_2-62" xfId="763"/>
    <cellStyle name="好_2-62_四川省2017年省对市（州）税收返还和转移支付分地区预算（草案）--社保处" xfId="764"/>
    <cellStyle name="好_2-65" xfId="765"/>
    <cellStyle name="好_2-65_四川省2017年省对市（州）税收返还和转移支付分地区预算（草案）--社保处" xfId="766"/>
    <cellStyle name="好_2-67" xfId="767"/>
    <cellStyle name="好_2-67_四川省2017年省对市（州）税收返还和转移支付分地区预算（草案）--社保处" xfId="768"/>
    <cellStyle name="好_27 妇女儿童事业发展专项资金" xfId="769"/>
    <cellStyle name="好_28 基层干训机构建设补助专项资金" xfId="770"/>
    <cellStyle name="好_2-财金互动" xfId="771"/>
    <cellStyle name="好_2-义务教育经费保障机制改革" xfId="772"/>
    <cellStyle name="好_3 2017年省对市（州）税收返还和转移支付预算分地区情况表（到村任职）" xfId="773"/>
    <cellStyle name="好_3-创业担保贷款贴息及奖补" xfId="774"/>
    <cellStyle name="好_3-义务教育均衡发展专项" xfId="775"/>
    <cellStyle name="好_4" xfId="776"/>
    <cellStyle name="好_4-11" xfId="777"/>
    <cellStyle name="好_4-12" xfId="778"/>
    <cellStyle name="好_4-14" xfId="779"/>
    <cellStyle name="好_4-15" xfId="780"/>
    <cellStyle name="好_4-20" xfId="781"/>
    <cellStyle name="好_4-21" xfId="782"/>
    <cellStyle name="好_4-22" xfId="783"/>
    <cellStyle name="好_4-23" xfId="784"/>
    <cellStyle name="好_4-24" xfId="785"/>
    <cellStyle name="好_4-29" xfId="786"/>
    <cellStyle name="好_4-30" xfId="787"/>
    <cellStyle name="好_4-31" xfId="788"/>
    <cellStyle name="好_4-5" xfId="789"/>
    <cellStyle name="好_4-8" xfId="790"/>
    <cellStyle name="好_4-9" xfId="791"/>
    <cellStyle name="好_4-农村义教“营养改善计划”" xfId="792"/>
    <cellStyle name="好_5 2017年省对市（州）税收返还和转移支付预算分地区情况表（全国重点寺观教堂维修经费业生中央财政补助资金）(1)" xfId="793"/>
    <cellStyle name="好_5-农村教师周转房建设" xfId="794"/>
    <cellStyle name="好_5-中央财政统借统还外债项目资金" xfId="795"/>
    <cellStyle name="好_6" xfId="796"/>
    <cellStyle name="好_6-扶持民办教育专项" xfId="797"/>
    <cellStyle name="好_6-省级财政政府与社会资本合作项目综合补助资金" xfId="798"/>
    <cellStyle name="好_7 2017年省对市（州）税收返还和转移支付预算分地区情况表（省级旅游发展资金）(1)" xfId="799"/>
    <cellStyle name="好_7-普惠金融政府和社会资本合作以奖代补资金" xfId="800"/>
    <cellStyle name="好_7-中等职业教育发展专项经费" xfId="801"/>
    <cellStyle name="好_8 2017年省对市（州）税收返还和转移支付预算分地区情况表（民族事业发展资金）(1)" xfId="802"/>
    <cellStyle name="好_9 2017年省对市（州）税收返还和转移支付预算分地区情况表（全省工商行政管理专项经费）(1)" xfId="803"/>
    <cellStyle name="好_Sheet14" xfId="804"/>
    <cellStyle name="好_Sheet14_四川省2017年省对市（州）税收返还和转移支付分地区预算（草案）--社保处" xfId="805"/>
    <cellStyle name="好_Sheet15" xfId="806"/>
    <cellStyle name="好_Sheet15_四川省2017年省对市（州）税收返还和转移支付分地区预算（草案）--社保处" xfId="807"/>
    <cellStyle name="好_Sheet16" xfId="808"/>
    <cellStyle name="好_Sheet16_四川省2017年省对市（州）税收返还和转移支付分地区预算（草案）--社保处" xfId="809"/>
    <cellStyle name="好_Sheet18" xfId="810"/>
    <cellStyle name="好_Sheet18_四川省2017年省对市（州）税收返还和转移支付分地区预算（草案）--社保处" xfId="811"/>
    <cellStyle name="好_Sheet19" xfId="812"/>
    <cellStyle name="好_Sheet19_四川省2017年省对市（州）税收返还和转移支付分地区预算（草案）--社保处" xfId="813"/>
    <cellStyle name="好_Sheet2" xfId="814"/>
    <cellStyle name="好_Sheet20" xfId="815"/>
    <cellStyle name="好_Sheet20_四川省2017年省对市（州）税收返还和转移支付分地区预算（草案）--社保处" xfId="816"/>
    <cellStyle name="好_Sheet22" xfId="817"/>
    <cellStyle name="好_Sheet22_四川省2017年省对市（州）税收返还和转移支付分地区预算（草案）--社保处" xfId="818"/>
    <cellStyle name="好_Sheet25" xfId="819"/>
    <cellStyle name="好_Sheet25_四川省2017年省对市（州）税收返还和转移支付分地区预算（草案）--社保处" xfId="820"/>
    <cellStyle name="好_Sheet26" xfId="821"/>
    <cellStyle name="好_Sheet26_四川省2017年省对市（州）税收返还和转移支付分地区预算（草案）--社保处" xfId="822"/>
    <cellStyle name="好_Sheet27" xfId="823"/>
    <cellStyle name="好_Sheet27_四川省2017年省对市（州）税收返还和转移支付分地区预算（草案）--社保处" xfId="824"/>
    <cellStyle name="好_Sheet29" xfId="825"/>
    <cellStyle name="好_Sheet29_四川省2017年省对市（州）税收返还和转移支付分地区预算（草案）--社保处" xfId="826"/>
    <cellStyle name="好_Sheet32" xfId="827"/>
    <cellStyle name="好_Sheet32_四川省2017年省对市（州）税收返还和转移支付分地区预算（草案）--社保处" xfId="828"/>
    <cellStyle name="好_Sheet33" xfId="829"/>
    <cellStyle name="好_Sheet33_四川省2017年省对市（州）税收返还和转移支付分地区预算（草案）--社保处" xfId="830"/>
    <cellStyle name="好_Sheet7" xfId="831"/>
    <cellStyle name="好_博物馆纪念馆逐步免费开放补助资金" xfId="832"/>
    <cellStyle name="好_促进扩大信贷增量" xfId="833"/>
    <cellStyle name="好_促进扩大信贷增量 2" xfId="834"/>
    <cellStyle name="好_促进扩大信贷增量 2 2" xfId="835"/>
    <cellStyle name="好_促进扩大信贷增量 2 2_2017年省对市(州)税收返还和转移支付预算" xfId="836"/>
    <cellStyle name="好_促进扩大信贷增量 2 2_四川省2017年省对市（州）税收返还和转移支付分地区预算（草案）--社保处" xfId="837"/>
    <cellStyle name="好_促进扩大信贷增量 2 3" xfId="838"/>
    <cellStyle name="好_促进扩大信贷增量 2_2017年省对市(州)税收返还和转移支付预算" xfId="839"/>
    <cellStyle name="好_促进扩大信贷增量 2_四川省2017年省对市（州）税收返还和转移支付分地区预算（草案）--社保处" xfId="840"/>
    <cellStyle name="好_促进扩大信贷增量 3" xfId="841"/>
    <cellStyle name="好_促进扩大信贷增量 3_2017年省对市(州)税收返还和转移支付预算" xfId="842"/>
    <cellStyle name="好_促进扩大信贷增量 3_四川省2017年省对市（州）税收返还和转移支付分地区预算（草案）--社保处" xfId="843"/>
    <cellStyle name="好_促进扩大信贷增量 4" xfId="844"/>
    <cellStyle name="好_促进扩大信贷增量_2017年省对市(州)税收返还和转移支付预算" xfId="845"/>
    <cellStyle name="好_促进扩大信贷增量_四川省2017年省对市（州）税收返还和转移支付分地区预算（草案）--社保处" xfId="846"/>
    <cellStyle name="好_地方纪检监察机关办案补助专项资金" xfId="847"/>
    <cellStyle name="好_地方纪检监察机关办案补助专项资金_四川省2017年省对市（州）税收返还和转移支付分地区预算（草案）--社保处" xfId="848"/>
    <cellStyle name="好_公共文化服务体系建设" xfId="849"/>
    <cellStyle name="好_国家级非物质文化遗产保护专项资金" xfId="850"/>
    <cellStyle name="好_国家文物保护专项资金" xfId="851"/>
    <cellStyle name="好_汇总" xfId="852"/>
    <cellStyle name="好_汇总 2" xfId="853"/>
    <cellStyle name="好_汇总 2 2" xfId="854"/>
    <cellStyle name="好_汇总 2 2_2017年省对市(州)税收返还和转移支付预算" xfId="855"/>
    <cellStyle name="好_汇总 2 2_四川省2017年省对市（州）税收返还和转移支付分地区预算（草案）--社保处" xfId="856"/>
    <cellStyle name="好_汇总 2 3" xfId="857"/>
    <cellStyle name="好_汇总 2_2017年省对市(州)税收返还和转移支付预算" xfId="858"/>
    <cellStyle name="好_汇总 2_四川省2017年省对市（州）税收返还和转移支付分地区预算（草案）--社保处" xfId="859"/>
    <cellStyle name="好_汇总 3" xfId="860"/>
    <cellStyle name="好_汇总 3_2017年省对市(州)税收返还和转移支付预算" xfId="861"/>
    <cellStyle name="好_汇总 3_四川省2017年省对市（州）税收返还和转移支付分地区预算（草案）--社保处" xfId="862"/>
    <cellStyle name="好_汇总 4" xfId="863"/>
    <cellStyle name="好_汇总_2017年省对市(州)税收返还和转移支付预算" xfId="864"/>
    <cellStyle name="好_汇总_四川省2017年省对市（州）税收返还和转移支付分地区预算（草案）--社保处" xfId="865"/>
    <cellStyle name="好_科技口6-30-35" xfId="866"/>
    <cellStyle name="好_美术馆公共图书馆文化馆（站）免费开放专项资金" xfId="867"/>
    <cellStyle name="好_其他工程费用计费" xfId="868"/>
    <cellStyle name="好_其他工程费用计费_四川省2017年省对市（州）税收返还和转移支付分地区预算（草案）--社保处" xfId="869"/>
    <cellStyle name="好_少数民族文化事业发展专项资金" xfId="870"/>
    <cellStyle name="好_省级科技计划项目专项资金" xfId="871"/>
    <cellStyle name="好_省级体育专项资金" xfId="872"/>
    <cellStyle name="好_省级文化发展专项资金" xfId="873"/>
    <cellStyle name="好_省级文物保护专项资金" xfId="874"/>
    <cellStyle name="好_四川省2017年省对市（州）税收返还和转移支付分地区预算（草案）--教科文处" xfId="876"/>
    <cellStyle name="好_四川省2017年省对市（州）税收返还和转移支付分地区预算（草案）--社保处" xfId="877"/>
    <cellStyle name="好_四川省2017年省对市（州）税收返还和转移支付分地区预算（草案）--行政政法处" xfId="875"/>
    <cellStyle name="好_四川省2017年省对市（州）税收返还和转移支付分地区预算（草案）--债务金融处" xfId="878"/>
    <cellStyle name="好_体育场馆免费低收费开放补助资金" xfId="879"/>
    <cellStyle name="好_文化产业发展专项资金" xfId="880"/>
    <cellStyle name="好_宣传文化事业发展专项资金" xfId="881"/>
    <cellStyle name="好_债券贴息计算器" xfId="882"/>
    <cellStyle name="好_债券贴息计算器_四川省2017年省对市（州）税收返还和转移支付分地区预算（草案）--社保处" xfId="883"/>
    <cellStyle name="汇总 2" xfId="884"/>
    <cellStyle name="汇总 2 2" xfId="885"/>
    <cellStyle name="汇总 2 2 2" xfId="886"/>
    <cellStyle name="汇总 2 2 3" xfId="887"/>
    <cellStyle name="汇总 2 2_2017年省对市(州)税收返还和转移支付预算" xfId="888"/>
    <cellStyle name="汇总 2 3" xfId="889"/>
    <cellStyle name="计算 2" xfId="890"/>
    <cellStyle name="计算 2 2" xfId="891"/>
    <cellStyle name="计算 2 2 2" xfId="892"/>
    <cellStyle name="计算 2 2 3" xfId="893"/>
    <cellStyle name="计算 2 2_2017年省对市(州)税收返还和转移支付预算" xfId="894"/>
    <cellStyle name="计算 2 3" xfId="895"/>
    <cellStyle name="计算 2_四川省2017年省对市（州）税收返还和转移支付分地区预算（草案）--社保处" xfId="896"/>
    <cellStyle name="检查单元格 2" xfId="897"/>
    <cellStyle name="检查单元格 2 2" xfId="898"/>
    <cellStyle name="检查单元格 2 2 2" xfId="899"/>
    <cellStyle name="检查单元格 2 2 3" xfId="900"/>
    <cellStyle name="检查单元格 2 2_2017年省对市(州)税收返还和转移支付预算" xfId="901"/>
    <cellStyle name="检查单元格 2 3" xfId="902"/>
    <cellStyle name="检查单元格 2_四川省2017年省对市（州）税收返还和转移支付分地区预算（草案）--社保处" xfId="903"/>
    <cellStyle name="解释性文本 2" xfId="904"/>
    <cellStyle name="解释性文本 2 2" xfId="905"/>
    <cellStyle name="解释性文本 2 2 2" xfId="906"/>
    <cellStyle name="解释性文本 2 2 3" xfId="907"/>
    <cellStyle name="解释性文本 2 2_2017年省对市(州)税收返还和转移支付预算" xfId="908"/>
    <cellStyle name="解释性文本 2 3" xfId="909"/>
    <cellStyle name="警告文本 2" xfId="910"/>
    <cellStyle name="警告文本 2 2" xfId="911"/>
    <cellStyle name="警告文本 2 2 2" xfId="912"/>
    <cellStyle name="警告文本 2 2 3" xfId="913"/>
    <cellStyle name="警告文本 2 2_2017年省对市(州)税收返还和转移支付预算" xfId="914"/>
    <cellStyle name="警告文本 2 3" xfId="915"/>
    <cellStyle name="链接单元格 2" xfId="916"/>
    <cellStyle name="链接单元格 2 2" xfId="917"/>
    <cellStyle name="链接单元格 2 2 2" xfId="918"/>
    <cellStyle name="链接单元格 2 2 3" xfId="919"/>
    <cellStyle name="链接单元格 2 2_2017年省对市(州)税收返还和转移支付预算" xfId="920"/>
    <cellStyle name="链接单元格 2 3" xfId="921"/>
    <cellStyle name="普通_97-917" xfId="922"/>
    <cellStyle name="千分位[0]_laroux" xfId="923"/>
    <cellStyle name="千分位_97-917" xfId="924"/>
    <cellStyle name="千位[0]_ 表八" xfId="925"/>
    <cellStyle name="千位_ 表八" xfId="926"/>
    <cellStyle name="千位分隔 2" xfId="927"/>
    <cellStyle name="千位分隔 2 2" xfId="928"/>
    <cellStyle name="千位分隔 2 2 2" xfId="929"/>
    <cellStyle name="千位分隔 2 2 2 2" xfId="930"/>
    <cellStyle name="千位分隔 2 2 2 3" xfId="931"/>
    <cellStyle name="千位分隔 2 2 3" xfId="932"/>
    <cellStyle name="千位分隔 2 2 4" xfId="933"/>
    <cellStyle name="千位分隔 2 3" xfId="934"/>
    <cellStyle name="千位分隔 2 3 2" xfId="935"/>
    <cellStyle name="千位分隔 2 3 3" xfId="936"/>
    <cellStyle name="千位分隔 2 4" xfId="937"/>
    <cellStyle name="千位分隔 3" xfId="938"/>
    <cellStyle name="千位分隔 3 2" xfId="939"/>
    <cellStyle name="千位分隔 3 2 2" xfId="940"/>
    <cellStyle name="千位分隔 3 2 3" xfId="941"/>
    <cellStyle name="千位分隔 3 3" xfId="942"/>
    <cellStyle name="千位分隔 3 4" xfId="943"/>
    <cellStyle name="千位分隔 4" xfId="944"/>
    <cellStyle name="强调文字颜色 1 2" xfId="945"/>
    <cellStyle name="强调文字颜色 1 2 2" xfId="946"/>
    <cellStyle name="强调文字颜色 1 2 2 2" xfId="947"/>
    <cellStyle name="强调文字颜色 1 2 2 3" xfId="948"/>
    <cellStyle name="强调文字颜色 1 2 2_2017年省对市(州)税收返还和转移支付预算" xfId="949"/>
    <cellStyle name="强调文字颜色 1 2 3" xfId="950"/>
    <cellStyle name="强调文字颜色 1 2_四川省2017年省对市（州）税收返还和转移支付分地区预算（草案）--社保处" xfId="951"/>
    <cellStyle name="强调文字颜色 2 2" xfId="952"/>
    <cellStyle name="强调文字颜色 2 2 2" xfId="953"/>
    <cellStyle name="强调文字颜色 2 2 2 2" xfId="954"/>
    <cellStyle name="强调文字颜色 2 2 2 3" xfId="955"/>
    <cellStyle name="强调文字颜色 2 2 2_2017年省对市(州)税收返还和转移支付预算" xfId="956"/>
    <cellStyle name="强调文字颜色 2 2 3" xfId="957"/>
    <cellStyle name="强调文字颜色 2 2_四川省2017年省对市（州）税收返还和转移支付分地区预算（草案）--社保处" xfId="958"/>
    <cellStyle name="强调文字颜色 3 2" xfId="959"/>
    <cellStyle name="强调文字颜色 3 2 2" xfId="960"/>
    <cellStyle name="强调文字颜色 3 2 2 2" xfId="961"/>
    <cellStyle name="强调文字颜色 3 2 2 3" xfId="962"/>
    <cellStyle name="强调文字颜色 3 2 2_2017年省对市(州)税收返还和转移支付预算" xfId="963"/>
    <cellStyle name="强调文字颜色 3 2 3" xfId="964"/>
    <cellStyle name="强调文字颜色 3 2_四川省2017年省对市（州）税收返还和转移支付分地区预算（草案）--社保处" xfId="965"/>
    <cellStyle name="强调文字颜色 4 2" xfId="966"/>
    <cellStyle name="强调文字颜色 4 2 2" xfId="967"/>
    <cellStyle name="强调文字颜色 4 2 2 2" xfId="968"/>
    <cellStyle name="强调文字颜色 4 2 2 3" xfId="969"/>
    <cellStyle name="强调文字颜色 4 2 2_2017年省对市(州)税收返还和转移支付预算" xfId="970"/>
    <cellStyle name="强调文字颜色 4 2 3" xfId="971"/>
    <cellStyle name="强调文字颜色 4 2_四川省2017年省对市（州）税收返还和转移支付分地区预算（草案）--社保处" xfId="972"/>
    <cellStyle name="强调文字颜色 5 2" xfId="973"/>
    <cellStyle name="强调文字颜色 5 2 2" xfId="974"/>
    <cellStyle name="强调文字颜色 5 2 2 2" xfId="975"/>
    <cellStyle name="强调文字颜色 5 2 2 3" xfId="976"/>
    <cellStyle name="强调文字颜色 5 2 2_2017年省对市(州)税收返还和转移支付预算" xfId="977"/>
    <cellStyle name="强调文字颜色 5 2 3" xfId="978"/>
    <cellStyle name="强调文字颜色 5 2_四川省2017年省对市（州）税收返还和转移支付分地区预算（草案）--社保处" xfId="979"/>
    <cellStyle name="强调文字颜色 6 2" xfId="980"/>
    <cellStyle name="强调文字颜色 6 2 2" xfId="981"/>
    <cellStyle name="强调文字颜色 6 2 2 2" xfId="982"/>
    <cellStyle name="强调文字颜色 6 2 2 3" xfId="983"/>
    <cellStyle name="强调文字颜色 6 2 2_2017年省对市(州)税收返还和转移支付预算" xfId="984"/>
    <cellStyle name="强调文字颜色 6 2 3" xfId="985"/>
    <cellStyle name="强调文字颜色 6 2_四川省2017年省对市（州）税收返还和转移支付分地区预算（草案）--社保处" xfId="986"/>
    <cellStyle name="适中 2" xfId="987"/>
    <cellStyle name="适中 2 2" xfId="988"/>
    <cellStyle name="适中 2 2 2" xfId="989"/>
    <cellStyle name="适中 2 2 3" xfId="990"/>
    <cellStyle name="适中 2 2_2017年省对市(州)税收返还和转移支付预算" xfId="991"/>
    <cellStyle name="适中 2 3" xfId="992"/>
    <cellStyle name="适中 2_四川省2017年省对市（州）税收返还和转移支付分地区预算（草案）--社保处" xfId="993"/>
    <cellStyle name="输出 2" xfId="994"/>
    <cellStyle name="输出 2 2" xfId="995"/>
    <cellStyle name="输出 2 2 2" xfId="996"/>
    <cellStyle name="输出 2 2 3" xfId="997"/>
    <cellStyle name="输出 2 2_2017年省对市(州)税收返还和转移支付预算" xfId="998"/>
    <cellStyle name="输出 2 3" xfId="999"/>
    <cellStyle name="输出 2_四川省2017年省对市（州）税收返还和转移支付分地区预算（草案）--社保处" xfId="1000"/>
    <cellStyle name="输入 2" xfId="1001"/>
    <cellStyle name="输入 2 2" xfId="1002"/>
    <cellStyle name="输入 2 2 2" xfId="1003"/>
    <cellStyle name="输入 2 2 3" xfId="1004"/>
    <cellStyle name="输入 2 2_2017年省对市(州)税收返还和转移支付预算" xfId="1005"/>
    <cellStyle name="输入 2 3" xfId="1006"/>
    <cellStyle name="输入 2_四川省2017年省对市（州）税收返还和转移支付分地区预算（草案）--社保处" xfId="1007"/>
    <cellStyle name="未定义" xfId="1008"/>
    <cellStyle name="样式 1" xfId="1009"/>
    <cellStyle name="样式 1 2" xfId="1010"/>
    <cellStyle name="样式 1_2017年省对市(州)税收返还和转移支付预算" xfId="1011"/>
    <cellStyle name="注释 2" xfId="1012"/>
    <cellStyle name="注释 2 2" xfId="1013"/>
    <cellStyle name="注释 2 2 2" xfId="1014"/>
    <cellStyle name="注释 2 2 3" xfId="1015"/>
    <cellStyle name="注释 2 2_四川省2017年省对市（州）税收返还和转移支付分地区预算（草案）--社保处" xfId="1016"/>
    <cellStyle name="注释 2 3" xfId="1017"/>
    <cellStyle name="注释 2_四川省2017年省对市（州）税收返还和转移支付分地区预算（草案）--社保处" xfId="10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7&#24180;&#39044;&#20915;&#31639;&#20844;&#24320;&#34920;&#26684;&#26679;&#24335;/&#39044;&#31639;/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>
        <row r="5">
          <cell r="A5" t="str">
            <v>一、增值税</v>
          </cell>
          <cell r="B5">
            <v>1189</v>
          </cell>
          <cell r="C5">
            <v>1189</v>
          </cell>
        </row>
        <row r="6">
          <cell r="A6" t="str">
            <v>二、营业税</v>
          </cell>
          <cell r="B6">
            <v>3415</v>
          </cell>
          <cell r="C6">
            <v>3415</v>
          </cell>
        </row>
        <row r="7">
          <cell r="A7" t="str">
            <v>三、企业所得税</v>
          </cell>
          <cell r="B7">
            <v>645</v>
          </cell>
          <cell r="C7">
            <v>645</v>
          </cell>
        </row>
        <row r="8">
          <cell r="A8" t="str">
            <v>四、企业所得税退税</v>
          </cell>
          <cell r="B8">
            <v>0</v>
          </cell>
          <cell r="C8">
            <v>0</v>
          </cell>
        </row>
        <row r="9">
          <cell r="A9" t="str">
            <v>五、个人所得税</v>
          </cell>
          <cell r="B9">
            <v>659</v>
          </cell>
          <cell r="C9">
            <v>659</v>
          </cell>
        </row>
        <row r="10">
          <cell r="A10" t="str">
            <v>六、资源税</v>
          </cell>
          <cell r="B10">
            <v>9</v>
          </cell>
          <cell r="C10">
            <v>9</v>
          </cell>
        </row>
        <row r="11">
          <cell r="A11" t="str">
            <v>七、固定资产投资方向调节税</v>
          </cell>
          <cell r="B11">
            <v>0</v>
          </cell>
          <cell r="C11">
            <v>0</v>
          </cell>
        </row>
        <row r="12">
          <cell r="A12" t="str">
            <v>八、城市维护建设税</v>
          </cell>
          <cell r="B12">
            <v>749</v>
          </cell>
          <cell r="C12">
            <v>749</v>
          </cell>
        </row>
        <row r="13">
          <cell r="A13" t="str">
            <v>九、房产税</v>
          </cell>
          <cell r="B13">
            <v>395</v>
          </cell>
          <cell r="C13">
            <v>395</v>
          </cell>
        </row>
        <row r="14">
          <cell r="A14" t="str">
            <v>十、印花税</v>
          </cell>
          <cell r="B14">
            <v>62</v>
          </cell>
          <cell r="C14">
            <v>62</v>
          </cell>
        </row>
        <row r="15">
          <cell r="A15" t="str">
            <v>十一、城镇土地使用税</v>
          </cell>
          <cell r="B15">
            <v>42</v>
          </cell>
          <cell r="C15">
            <v>42</v>
          </cell>
        </row>
        <row r="16">
          <cell r="A16" t="str">
            <v>十二、土地增值税</v>
          </cell>
          <cell r="B16">
            <v>138</v>
          </cell>
          <cell r="C16">
            <v>138</v>
          </cell>
        </row>
        <row r="17">
          <cell r="A17" t="str">
            <v>十三、车船使用和牌照税</v>
          </cell>
          <cell r="B17">
            <v>9</v>
          </cell>
          <cell r="C17">
            <v>9</v>
          </cell>
        </row>
        <row r="18">
          <cell r="A18" t="str">
            <v>十四、屠宰税</v>
          </cell>
          <cell r="B18">
            <v>178</v>
          </cell>
          <cell r="C18">
            <v>178</v>
          </cell>
        </row>
        <row r="19">
          <cell r="A19" t="str">
            <v>十五、筵席税</v>
          </cell>
          <cell r="B19">
            <v>0</v>
          </cell>
          <cell r="C19">
            <v>0</v>
          </cell>
        </row>
        <row r="20">
          <cell r="A20" t="str">
            <v>十六、农业税</v>
          </cell>
          <cell r="B20">
            <v>376</v>
          </cell>
          <cell r="C20">
            <v>376</v>
          </cell>
        </row>
        <row r="21">
          <cell r="A21" t="str">
            <v>十七、农业特产税</v>
          </cell>
          <cell r="B21">
            <v>31</v>
          </cell>
          <cell r="C21">
            <v>31</v>
          </cell>
        </row>
        <row r="22">
          <cell r="A22" t="str">
            <v>十八、牧业税</v>
          </cell>
          <cell r="B22">
            <v>0</v>
          </cell>
          <cell r="C22">
            <v>0</v>
          </cell>
        </row>
        <row r="23">
          <cell r="A23" t="str">
            <v>十九、耕地占用税</v>
          </cell>
          <cell r="B23">
            <v>264</v>
          </cell>
          <cell r="C23">
            <v>264</v>
          </cell>
        </row>
        <row r="24">
          <cell r="A24" t="str">
            <v>二十、契税</v>
          </cell>
          <cell r="B24">
            <v>389</v>
          </cell>
          <cell r="C24">
            <v>389</v>
          </cell>
        </row>
        <row r="25">
          <cell r="A25" t="str">
            <v>二十一、国有资产经营收益</v>
          </cell>
          <cell r="B25">
            <v>0</v>
          </cell>
          <cell r="C25">
            <v>0</v>
          </cell>
        </row>
        <row r="26">
          <cell r="A26" t="str">
            <v>二十二、国有企业计划亏损补贴</v>
          </cell>
          <cell r="B26">
            <v>0</v>
          </cell>
          <cell r="C26">
            <v>0</v>
          </cell>
        </row>
        <row r="27">
          <cell r="A27" t="str">
            <v>二十三、行政性收费收入</v>
          </cell>
          <cell r="B27">
            <v>289</v>
          </cell>
          <cell r="C27">
            <v>289</v>
          </cell>
        </row>
        <row r="28">
          <cell r="A28" t="str">
            <v>二十四、罚没收入</v>
          </cell>
          <cell r="B28">
            <v>537</v>
          </cell>
          <cell r="C28">
            <v>537</v>
          </cell>
        </row>
        <row r="29">
          <cell r="A29" t="str">
            <v>二十五、海域场地矿区使用费收入</v>
          </cell>
          <cell r="B29">
            <v>0</v>
          </cell>
          <cell r="C29">
            <v>0</v>
          </cell>
        </row>
        <row r="30">
          <cell r="A30" t="str">
            <v>二十六、专项收入</v>
          </cell>
          <cell r="B30">
            <v>539</v>
          </cell>
          <cell r="C30">
            <v>539</v>
          </cell>
        </row>
        <row r="31">
          <cell r="A31" t="str">
            <v>二十七、其他收入</v>
          </cell>
          <cell r="B31">
            <v>327</v>
          </cell>
          <cell r="C31">
            <v>327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35">
          <cell r="B35">
            <v>0</v>
          </cell>
          <cell r="C35">
            <v>0</v>
          </cell>
        </row>
        <row r="36">
          <cell r="A36" t="str">
            <v xml:space="preserve">       本  年  收  入  合  计           </v>
          </cell>
          <cell r="B36">
            <v>10242</v>
          </cell>
          <cell r="C36">
            <v>10242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>
        <row r="5">
          <cell r="A5" t="str">
            <v>一、增值税</v>
          </cell>
          <cell r="B5">
            <v>1189</v>
          </cell>
          <cell r="C5">
            <v>1189</v>
          </cell>
        </row>
        <row r="6">
          <cell r="A6" t="str">
            <v>二、营业税</v>
          </cell>
          <cell r="B6">
            <v>3415</v>
          </cell>
          <cell r="C6">
            <v>3415</v>
          </cell>
        </row>
        <row r="7">
          <cell r="A7" t="str">
            <v>三、企业所得税</v>
          </cell>
          <cell r="B7">
            <v>645</v>
          </cell>
          <cell r="C7">
            <v>645</v>
          </cell>
        </row>
        <row r="8">
          <cell r="A8" t="str">
            <v>四、企业所得税退税</v>
          </cell>
          <cell r="B8">
            <v>0</v>
          </cell>
          <cell r="C8">
            <v>0</v>
          </cell>
        </row>
        <row r="9">
          <cell r="A9" t="str">
            <v>五、个人所得税</v>
          </cell>
          <cell r="B9">
            <v>659</v>
          </cell>
          <cell r="C9">
            <v>659</v>
          </cell>
        </row>
        <row r="10">
          <cell r="A10" t="str">
            <v>六、资源税</v>
          </cell>
          <cell r="B10">
            <v>9</v>
          </cell>
          <cell r="C10">
            <v>9</v>
          </cell>
        </row>
        <row r="11">
          <cell r="A11" t="str">
            <v>七、固定资产投资方向调节税</v>
          </cell>
          <cell r="B11">
            <v>0</v>
          </cell>
          <cell r="C11">
            <v>0</v>
          </cell>
        </row>
        <row r="12">
          <cell r="A12" t="str">
            <v>八、城市维护建设税</v>
          </cell>
          <cell r="B12">
            <v>749</v>
          </cell>
          <cell r="C12">
            <v>749</v>
          </cell>
        </row>
        <row r="13">
          <cell r="A13" t="str">
            <v>九、房产税</v>
          </cell>
          <cell r="B13">
            <v>395</v>
          </cell>
          <cell r="C13">
            <v>395</v>
          </cell>
        </row>
        <row r="14">
          <cell r="A14" t="str">
            <v>十、印花税</v>
          </cell>
          <cell r="B14">
            <v>62</v>
          </cell>
          <cell r="C14">
            <v>62</v>
          </cell>
        </row>
        <row r="15">
          <cell r="A15" t="str">
            <v>十一、城镇土地使用税</v>
          </cell>
          <cell r="B15">
            <v>42</v>
          </cell>
          <cell r="C15">
            <v>42</v>
          </cell>
        </row>
        <row r="16">
          <cell r="A16" t="str">
            <v>十二、土地增值税</v>
          </cell>
          <cell r="B16">
            <v>138</v>
          </cell>
          <cell r="C16">
            <v>138</v>
          </cell>
        </row>
        <row r="17">
          <cell r="A17" t="str">
            <v>十三、车船使用和牌照税</v>
          </cell>
          <cell r="B17">
            <v>9</v>
          </cell>
          <cell r="C17">
            <v>9</v>
          </cell>
        </row>
        <row r="18">
          <cell r="A18" t="str">
            <v>十四、屠宰税</v>
          </cell>
          <cell r="B18">
            <v>178</v>
          </cell>
          <cell r="C18">
            <v>178</v>
          </cell>
        </row>
        <row r="19">
          <cell r="A19" t="str">
            <v>十五、筵席税</v>
          </cell>
          <cell r="B19">
            <v>0</v>
          </cell>
          <cell r="C19">
            <v>0</v>
          </cell>
        </row>
        <row r="20">
          <cell r="A20" t="str">
            <v>十六、农业税</v>
          </cell>
          <cell r="B20">
            <v>376</v>
          </cell>
          <cell r="C20">
            <v>376</v>
          </cell>
        </row>
        <row r="21">
          <cell r="A21" t="str">
            <v>十七、农业特产税</v>
          </cell>
          <cell r="B21">
            <v>31</v>
          </cell>
          <cell r="C21">
            <v>31</v>
          </cell>
        </row>
        <row r="22">
          <cell r="A22" t="str">
            <v>十八、牧业税</v>
          </cell>
          <cell r="B22">
            <v>0</v>
          </cell>
          <cell r="C22">
            <v>0</v>
          </cell>
        </row>
        <row r="23">
          <cell r="A23" t="str">
            <v>十九、耕地占用税</v>
          </cell>
          <cell r="B23">
            <v>264</v>
          </cell>
          <cell r="C23">
            <v>264</v>
          </cell>
        </row>
        <row r="24">
          <cell r="A24" t="str">
            <v>二十、契税</v>
          </cell>
          <cell r="B24">
            <v>389</v>
          </cell>
          <cell r="C24">
            <v>389</v>
          </cell>
        </row>
        <row r="25">
          <cell r="A25" t="str">
            <v>二十一、国有资产经营收益</v>
          </cell>
          <cell r="B25">
            <v>0</v>
          </cell>
          <cell r="C25">
            <v>0</v>
          </cell>
        </row>
        <row r="26">
          <cell r="A26" t="str">
            <v>二十二、国有企业计划亏损补贴</v>
          </cell>
          <cell r="B26">
            <v>0</v>
          </cell>
          <cell r="C26">
            <v>0</v>
          </cell>
        </row>
        <row r="27">
          <cell r="A27" t="str">
            <v>二十三、行政性收费收入</v>
          </cell>
          <cell r="B27">
            <v>289</v>
          </cell>
          <cell r="C27">
            <v>289</v>
          </cell>
        </row>
        <row r="28">
          <cell r="A28" t="str">
            <v>二十四、罚没收入</v>
          </cell>
          <cell r="B28">
            <v>537</v>
          </cell>
          <cell r="C28">
            <v>537</v>
          </cell>
        </row>
        <row r="29">
          <cell r="A29" t="str">
            <v>二十五、海域场地矿区使用费收入</v>
          </cell>
          <cell r="B29">
            <v>0</v>
          </cell>
          <cell r="C29">
            <v>0</v>
          </cell>
        </row>
        <row r="30">
          <cell r="A30" t="str">
            <v>二十六、专项收入</v>
          </cell>
          <cell r="B30">
            <v>539</v>
          </cell>
          <cell r="C30">
            <v>539</v>
          </cell>
        </row>
        <row r="31">
          <cell r="A31" t="str">
            <v>二十七、其他收入</v>
          </cell>
          <cell r="B31">
            <v>327</v>
          </cell>
          <cell r="C31">
            <v>327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35">
          <cell r="B35">
            <v>0</v>
          </cell>
          <cell r="C35">
            <v>0</v>
          </cell>
        </row>
        <row r="36">
          <cell r="A36" t="str">
            <v xml:space="preserve">       本  年  收  入  合  计           </v>
          </cell>
          <cell r="B36">
            <v>10242</v>
          </cell>
          <cell r="C36">
            <v>10242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zoomScale="43" zoomScaleNormal="43" zoomScaleSheetLayoutView="100" workbookViewId="0">
      <selection activeCell="E19" sqref="E19"/>
    </sheetView>
  </sheetViews>
  <sheetFormatPr defaultRowHeight="19.5" customHeight="1"/>
  <cols>
    <col min="1" max="1" width="47.625" customWidth="1"/>
    <col min="2" max="3" width="47.625" style="20" customWidth="1"/>
    <col min="4" max="6" width="47.625" customWidth="1"/>
  </cols>
  <sheetData>
    <row r="1" spans="1:6" ht="33" customHeight="1">
      <c r="A1" s="177" t="s">
        <v>353</v>
      </c>
      <c r="B1" s="202"/>
      <c r="C1" s="202"/>
      <c r="D1" s="177"/>
      <c r="E1" s="177"/>
      <c r="F1" s="177"/>
    </row>
    <row r="2" spans="1:6" ht="49.5" customHeight="1">
      <c r="A2" s="331" t="s">
        <v>383</v>
      </c>
      <c r="B2" s="331"/>
      <c r="C2" s="331"/>
      <c r="D2" s="331"/>
      <c r="E2" s="331"/>
      <c r="F2" s="331"/>
    </row>
    <row r="3" spans="1:6" ht="26.25" customHeight="1">
      <c r="A3" s="178"/>
      <c r="B3" s="203"/>
      <c r="C3" s="203"/>
      <c r="D3" s="179"/>
      <c r="E3" s="177"/>
      <c r="F3" s="179" t="s">
        <v>354</v>
      </c>
    </row>
    <row r="4" spans="1:6" ht="38.450000000000003" customHeight="1">
      <c r="A4" s="180" t="s">
        <v>355</v>
      </c>
      <c r="B4" s="180" t="s">
        <v>356</v>
      </c>
      <c r="C4" s="180" t="s">
        <v>357</v>
      </c>
      <c r="D4" s="180" t="s">
        <v>358</v>
      </c>
      <c r="E4" s="181" t="s">
        <v>359</v>
      </c>
      <c r="F4" s="181" t="s">
        <v>360</v>
      </c>
    </row>
    <row r="5" spans="1:6" ht="38.450000000000003" customHeight="1">
      <c r="A5" s="182" t="s">
        <v>361</v>
      </c>
      <c r="B5" s="188">
        <f>SUM(B6:B21)</f>
        <v>1529</v>
      </c>
      <c r="C5" s="188">
        <v>1529</v>
      </c>
      <c r="D5" s="183">
        <v>1594</v>
      </c>
      <c r="E5" s="207">
        <f>D5/C5</f>
        <v>1.0425114453891433</v>
      </c>
      <c r="F5" s="207">
        <f>(D5-C5)/C5</f>
        <v>4.2511445389143233E-2</v>
      </c>
    </row>
    <row r="6" spans="1:6" ht="38.450000000000003" customHeight="1">
      <c r="A6" s="184" t="s">
        <v>362</v>
      </c>
      <c r="B6" s="204">
        <v>60</v>
      </c>
      <c r="C6" s="204">
        <v>60</v>
      </c>
      <c r="D6" s="185">
        <v>513</v>
      </c>
      <c r="E6" s="207">
        <f t="shared" ref="E6:E30" si="0">D6/C6</f>
        <v>8.5500000000000007</v>
      </c>
      <c r="F6" s="207">
        <f t="shared" ref="F6:F30" si="1">(D6-C6)/C6</f>
        <v>7.55</v>
      </c>
    </row>
    <row r="7" spans="1:6" ht="38.450000000000003" customHeight="1">
      <c r="A7" s="184" t="s">
        <v>363</v>
      </c>
      <c r="B7" s="204">
        <v>931</v>
      </c>
      <c r="C7" s="204">
        <v>931</v>
      </c>
      <c r="D7" s="185">
        <v>521</v>
      </c>
      <c r="E7" s="207">
        <f t="shared" si="0"/>
        <v>0.55961331901181521</v>
      </c>
      <c r="F7" s="207">
        <f t="shared" si="1"/>
        <v>-0.44038668098818473</v>
      </c>
    </row>
    <row r="8" spans="1:6" ht="38.450000000000003" customHeight="1">
      <c r="A8" s="184" t="s">
        <v>1</v>
      </c>
      <c r="B8" s="204">
        <v>122</v>
      </c>
      <c r="C8" s="204">
        <v>122</v>
      </c>
      <c r="D8" s="185">
        <v>66</v>
      </c>
      <c r="E8" s="207">
        <f t="shared" si="0"/>
        <v>0.54098360655737709</v>
      </c>
      <c r="F8" s="207">
        <f t="shared" si="1"/>
        <v>-0.45901639344262296</v>
      </c>
    </row>
    <row r="9" spans="1:6" ht="38.450000000000003" customHeight="1">
      <c r="A9" s="184" t="s">
        <v>2</v>
      </c>
      <c r="B9" s="204"/>
      <c r="C9" s="204"/>
      <c r="D9" s="185"/>
      <c r="E9" s="207"/>
      <c r="F9" s="207"/>
    </row>
    <row r="10" spans="1:6" ht="38.450000000000003" customHeight="1">
      <c r="A10" s="184" t="s">
        <v>3</v>
      </c>
      <c r="B10" s="204">
        <v>105</v>
      </c>
      <c r="C10" s="204">
        <v>105</v>
      </c>
      <c r="D10" s="185">
        <v>109</v>
      </c>
      <c r="E10" s="207">
        <f t="shared" si="0"/>
        <v>1.0380952380952382</v>
      </c>
      <c r="F10" s="207">
        <f t="shared" si="1"/>
        <v>3.8095238095238099E-2</v>
      </c>
    </row>
    <row r="11" spans="1:6" ht="38.450000000000003" customHeight="1">
      <c r="A11" s="184" t="s">
        <v>4</v>
      </c>
      <c r="B11" s="204">
        <v>67</v>
      </c>
      <c r="C11" s="204">
        <v>67</v>
      </c>
      <c r="D11" s="185">
        <v>82</v>
      </c>
      <c r="E11" s="207">
        <f t="shared" si="0"/>
        <v>1.2238805970149254</v>
      </c>
      <c r="F11" s="207">
        <f t="shared" si="1"/>
        <v>0.22388059701492538</v>
      </c>
    </row>
    <row r="12" spans="1:6" ht="38.450000000000003" customHeight="1">
      <c r="A12" s="184" t="s">
        <v>364</v>
      </c>
      <c r="B12" s="204">
        <v>44</v>
      </c>
      <c r="C12" s="204">
        <v>44</v>
      </c>
      <c r="D12" s="185">
        <v>36</v>
      </c>
      <c r="E12" s="207">
        <f t="shared" si="0"/>
        <v>0.81818181818181823</v>
      </c>
      <c r="F12" s="207">
        <f t="shared" si="1"/>
        <v>-0.18181818181818182</v>
      </c>
    </row>
    <row r="13" spans="1:6" ht="38.450000000000003" customHeight="1">
      <c r="A13" s="184" t="s">
        <v>365</v>
      </c>
      <c r="B13" s="204">
        <v>40</v>
      </c>
      <c r="C13" s="204">
        <v>40</v>
      </c>
      <c r="D13" s="185">
        <v>31</v>
      </c>
      <c r="E13" s="207">
        <f t="shared" si="0"/>
        <v>0.77500000000000002</v>
      </c>
      <c r="F13" s="207">
        <f t="shared" si="1"/>
        <v>-0.22500000000000001</v>
      </c>
    </row>
    <row r="14" spans="1:6" ht="38.450000000000003" customHeight="1">
      <c r="A14" s="184" t="s">
        <v>366</v>
      </c>
      <c r="B14" s="204">
        <v>30</v>
      </c>
      <c r="C14" s="204">
        <v>30</v>
      </c>
      <c r="D14" s="185">
        <v>14</v>
      </c>
      <c r="E14" s="207">
        <f t="shared" si="0"/>
        <v>0.46666666666666667</v>
      </c>
      <c r="F14" s="207">
        <f t="shared" si="1"/>
        <v>-0.53333333333333333</v>
      </c>
    </row>
    <row r="15" spans="1:6" ht="38.450000000000003" customHeight="1">
      <c r="A15" s="184" t="s">
        <v>367</v>
      </c>
      <c r="B15" s="204"/>
      <c r="C15" s="204"/>
      <c r="D15" s="185">
        <v>1</v>
      </c>
      <c r="E15" s="207"/>
      <c r="F15" s="207"/>
    </row>
    <row r="16" spans="1:6" ht="38.450000000000003" customHeight="1">
      <c r="A16" s="184" t="s">
        <v>368</v>
      </c>
      <c r="B16" s="204">
        <v>40</v>
      </c>
      <c r="C16" s="204">
        <v>40</v>
      </c>
      <c r="D16" s="185"/>
      <c r="E16" s="207">
        <f t="shared" si="0"/>
        <v>0</v>
      </c>
      <c r="F16" s="207">
        <f t="shared" si="1"/>
        <v>-1</v>
      </c>
    </row>
    <row r="17" spans="1:6" ht="38.450000000000003" customHeight="1">
      <c r="A17" s="184" t="s">
        <v>369</v>
      </c>
      <c r="B17" s="204">
        <v>20</v>
      </c>
      <c r="C17" s="204">
        <v>20</v>
      </c>
      <c r="D17" s="185">
        <v>18</v>
      </c>
      <c r="E17" s="207">
        <f t="shared" si="0"/>
        <v>0.9</v>
      </c>
      <c r="F17" s="207">
        <f t="shared" si="1"/>
        <v>-0.1</v>
      </c>
    </row>
    <row r="18" spans="1:6" ht="38.450000000000003" customHeight="1">
      <c r="A18" s="184" t="s">
        <v>370</v>
      </c>
      <c r="B18" s="204">
        <v>35</v>
      </c>
      <c r="C18" s="204">
        <v>35</v>
      </c>
      <c r="D18" s="185">
        <v>148</v>
      </c>
      <c r="E18" s="207">
        <f t="shared" si="0"/>
        <v>4.2285714285714286</v>
      </c>
      <c r="F18" s="207">
        <f t="shared" si="1"/>
        <v>3.2285714285714286</v>
      </c>
    </row>
    <row r="19" spans="1:6" ht="38.450000000000003" customHeight="1">
      <c r="A19" s="184" t="s">
        <v>371</v>
      </c>
      <c r="B19" s="204">
        <v>35</v>
      </c>
      <c r="C19" s="204">
        <v>35</v>
      </c>
      <c r="D19" s="185">
        <v>55</v>
      </c>
      <c r="E19" s="207">
        <f t="shared" si="0"/>
        <v>1.5714285714285714</v>
      </c>
      <c r="F19" s="207">
        <f t="shared" si="1"/>
        <v>0.5714285714285714</v>
      </c>
    </row>
    <row r="20" spans="1:6" ht="38.450000000000003" customHeight="1">
      <c r="A20" s="184" t="s">
        <v>372</v>
      </c>
      <c r="B20" s="204"/>
      <c r="C20" s="204"/>
      <c r="D20" s="185"/>
      <c r="E20" s="207"/>
      <c r="F20" s="207"/>
    </row>
    <row r="21" spans="1:6" ht="38.450000000000003" customHeight="1">
      <c r="A21" s="184" t="s">
        <v>373</v>
      </c>
      <c r="B21" s="204"/>
      <c r="C21" s="204"/>
      <c r="D21" s="185"/>
      <c r="E21" s="207"/>
      <c r="F21" s="207"/>
    </row>
    <row r="22" spans="1:6" ht="38.450000000000003" customHeight="1">
      <c r="A22" s="182" t="s">
        <v>374</v>
      </c>
      <c r="B22" s="188">
        <f>SUM(B23:B29)</f>
        <v>537</v>
      </c>
      <c r="C22" s="188">
        <v>537</v>
      </c>
      <c r="D22" s="183">
        <v>643</v>
      </c>
      <c r="E22" s="207">
        <f t="shared" si="0"/>
        <v>1.1973929236499068</v>
      </c>
      <c r="F22" s="207">
        <f t="shared" si="1"/>
        <v>0.1973929236499069</v>
      </c>
    </row>
    <row r="23" spans="1:6" ht="38.450000000000003" customHeight="1">
      <c r="A23" s="184" t="s">
        <v>375</v>
      </c>
      <c r="B23" s="204">
        <v>150</v>
      </c>
      <c r="C23" s="204">
        <v>150</v>
      </c>
      <c r="D23" s="185">
        <v>399</v>
      </c>
      <c r="E23" s="207">
        <f t="shared" si="0"/>
        <v>2.66</v>
      </c>
      <c r="F23" s="207">
        <f t="shared" si="1"/>
        <v>1.66</v>
      </c>
    </row>
    <row r="24" spans="1:6" ht="38.450000000000003" customHeight="1">
      <c r="A24" s="184" t="s">
        <v>376</v>
      </c>
      <c r="B24" s="204"/>
      <c r="C24" s="204"/>
      <c r="D24" s="185">
        <v>71</v>
      </c>
      <c r="E24" s="207"/>
      <c r="F24" s="207"/>
    </row>
    <row r="25" spans="1:6" ht="38.450000000000003" customHeight="1">
      <c r="A25" s="184" t="s">
        <v>377</v>
      </c>
      <c r="B25" s="204">
        <v>140</v>
      </c>
      <c r="C25" s="204">
        <v>140</v>
      </c>
      <c r="D25" s="185">
        <v>24</v>
      </c>
      <c r="E25" s="207">
        <f t="shared" si="0"/>
        <v>0.17142857142857143</v>
      </c>
      <c r="F25" s="207">
        <f t="shared" si="1"/>
        <v>-0.82857142857142863</v>
      </c>
    </row>
    <row r="26" spans="1:6" ht="38.450000000000003" customHeight="1">
      <c r="A26" s="184" t="s">
        <v>378</v>
      </c>
      <c r="B26" s="204"/>
      <c r="C26" s="204"/>
      <c r="D26" s="185"/>
      <c r="E26" s="207"/>
      <c r="F26" s="207"/>
    </row>
    <row r="27" spans="1:6" ht="38.450000000000003" customHeight="1">
      <c r="A27" s="186" t="s">
        <v>379</v>
      </c>
      <c r="B27" s="204">
        <v>247</v>
      </c>
      <c r="C27" s="206">
        <v>247</v>
      </c>
      <c r="D27" s="185">
        <v>149</v>
      </c>
      <c r="E27" s="207">
        <f t="shared" si="0"/>
        <v>0.60323886639676116</v>
      </c>
      <c r="F27" s="207">
        <f t="shared" si="1"/>
        <v>-0.39676113360323889</v>
      </c>
    </row>
    <row r="28" spans="1:6" ht="38.450000000000003" customHeight="1">
      <c r="A28" s="187" t="s">
        <v>380</v>
      </c>
      <c r="B28" s="205"/>
      <c r="C28" s="205"/>
      <c r="D28" s="185"/>
      <c r="E28" s="207"/>
      <c r="F28" s="207"/>
    </row>
    <row r="29" spans="1:6" ht="38.450000000000003" customHeight="1">
      <c r="A29" s="184" t="s">
        <v>381</v>
      </c>
      <c r="B29" s="204"/>
      <c r="C29" s="204"/>
      <c r="D29" s="185"/>
      <c r="E29" s="207"/>
      <c r="F29" s="207"/>
    </row>
    <row r="30" spans="1:6" ht="38.450000000000003" customHeight="1">
      <c r="A30" s="188" t="s">
        <v>382</v>
      </c>
      <c r="B30" s="188">
        <f>B5+B22</f>
        <v>2066</v>
      </c>
      <c r="C30" s="188">
        <v>2066</v>
      </c>
      <c r="D30" s="183">
        <f>D5+D22</f>
        <v>2237</v>
      </c>
      <c r="E30" s="207">
        <f t="shared" si="0"/>
        <v>1.0827686350435624</v>
      </c>
      <c r="F30" s="207">
        <f t="shared" si="1"/>
        <v>8.2768635043562439E-2</v>
      </c>
    </row>
  </sheetData>
  <mergeCells count="1">
    <mergeCell ref="A2:F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65" firstPageNumber="126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zoomScale="85" zoomScaleNormal="85" zoomScaleSheetLayoutView="100" workbookViewId="0">
      <selection activeCell="F22" sqref="F22"/>
    </sheetView>
  </sheetViews>
  <sheetFormatPr defaultColWidth="43.875" defaultRowHeight="14.25"/>
  <cols>
    <col min="1" max="1" width="54.625" style="60" customWidth="1"/>
    <col min="2" max="2" width="25.875" style="60" customWidth="1"/>
    <col min="3" max="3" width="18.5" style="60" customWidth="1"/>
    <col min="4" max="4" width="17.5" style="60" customWidth="1"/>
    <col min="5" max="5" width="18.625" style="60" customWidth="1"/>
    <col min="6" max="6" width="15.875" style="60" customWidth="1"/>
    <col min="7" max="16384" width="43.875" style="60"/>
  </cols>
  <sheetData>
    <row r="1" spans="1:6" s="7" customFormat="1" ht="27" customHeight="1">
      <c r="A1" s="5" t="s">
        <v>266</v>
      </c>
      <c r="B1" s="6"/>
    </row>
    <row r="2" spans="1:6" ht="45.6" customHeight="1">
      <c r="A2" s="341" t="s">
        <v>796</v>
      </c>
      <c r="B2" s="342"/>
      <c r="C2" s="342"/>
      <c r="D2" s="342"/>
      <c r="E2" s="342"/>
      <c r="F2" s="342"/>
    </row>
    <row r="3" spans="1:6" s="61" customFormat="1" ht="23.45" customHeight="1">
      <c r="B3" s="62"/>
      <c r="F3" s="62" t="s">
        <v>0</v>
      </c>
    </row>
    <row r="4" spans="1:6" s="61" customFormat="1" ht="59.45" customHeight="1">
      <c r="A4" s="63" t="s">
        <v>48</v>
      </c>
      <c r="B4" s="1" t="s">
        <v>193</v>
      </c>
      <c r="C4" s="1" t="s">
        <v>194</v>
      </c>
      <c r="D4" s="1" t="s">
        <v>195</v>
      </c>
      <c r="E4" s="143" t="s">
        <v>196</v>
      </c>
      <c r="F4" s="143" t="s">
        <v>204</v>
      </c>
    </row>
    <row r="5" spans="1:6" s="61" customFormat="1" ht="59.45" customHeight="1">
      <c r="A5" s="64" t="s">
        <v>49</v>
      </c>
      <c r="B5" s="65"/>
      <c r="C5" s="146"/>
      <c r="D5" s="146"/>
      <c r="E5" s="146"/>
      <c r="F5" s="146"/>
    </row>
    <row r="6" spans="1:6" s="61" customFormat="1" ht="59.45" customHeight="1">
      <c r="A6" s="64" t="s">
        <v>50</v>
      </c>
      <c r="B6" s="66"/>
      <c r="C6" s="146"/>
      <c r="D6" s="146"/>
      <c r="E6" s="146"/>
      <c r="F6" s="146"/>
    </row>
    <row r="7" spans="1:6" s="61" customFormat="1" ht="59.45" customHeight="1">
      <c r="A7" s="64" t="s">
        <v>51</v>
      </c>
      <c r="B7" s="66"/>
      <c r="C7" s="146"/>
      <c r="D7" s="146"/>
      <c r="E7" s="146"/>
      <c r="F7" s="146"/>
    </row>
    <row r="8" spans="1:6" s="67" customFormat="1" ht="59.45" customHeight="1">
      <c r="A8" s="64" t="s">
        <v>52</v>
      </c>
      <c r="B8" s="66"/>
      <c r="C8" s="147"/>
      <c r="D8" s="147"/>
      <c r="E8" s="146"/>
      <c r="F8" s="147"/>
    </row>
    <row r="9" spans="1:6" s="61" customFormat="1" ht="59.45" customHeight="1">
      <c r="A9" s="64" t="s">
        <v>53</v>
      </c>
      <c r="B9" s="66"/>
      <c r="C9" s="146"/>
      <c r="D9" s="146"/>
      <c r="E9" s="146"/>
      <c r="F9" s="146"/>
    </row>
    <row r="10" spans="1:6" s="61" customFormat="1" ht="59.45" customHeight="1">
      <c r="A10" s="64" t="s">
        <v>54</v>
      </c>
      <c r="B10" s="66"/>
      <c r="C10" s="146"/>
      <c r="D10" s="146">
        <v>22</v>
      </c>
      <c r="E10" s="146"/>
      <c r="F10" s="146"/>
    </row>
    <row r="11" spans="1:6" s="61" customFormat="1" ht="59.45" customHeight="1">
      <c r="A11" s="64" t="s">
        <v>55</v>
      </c>
      <c r="B11" s="66"/>
      <c r="C11" s="146"/>
      <c r="D11" s="146">
        <v>47</v>
      </c>
      <c r="E11" s="146"/>
      <c r="F11" s="146"/>
    </row>
    <row r="12" spans="1:6" s="61" customFormat="1" ht="59.45" customHeight="1">
      <c r="A12" s="64" t="s">
        <v>56</v>
      </c>
      <c r="B12" s="66"/>
      <c r="C12" s="146"/>
      <c r="D12" s="146">
        <v>291</v>
      </c>
      <c r="E12" s="146"/>
      <c r="F12" s="146"/>
    </row>
    <row r="13" spans="1:6" s="61" customFormat="1" ht="59.45" customHeight="1">
      <c r="A13" s="64" t="s">
        <v>57</v>
      </c>
      <c r="B13" s="66"/>
      <c r="C13" s="146"/>
      <c r="D13" s="146"/>
      <c r="E13" s="146"/>
      <c r="F13" s="146"/>
    </row>
    <row r="14" spans="1:6" s="61" customFormat="1" ht="59.45" customHeight="1">
      <c r="A14" s="64" t="s">
        <v>58</v>
      </c>
      <c r="B14" s="66"/>
      <c r="C14" s="146"/>
      <c r="D14" s="146"/>
      <c r="E14" s="146"/>
      <c r="F14" s="146"/>
    </row>
    <row r="15" spans="1:6" s="61" customFormat="1" ht="59.45" customHeight="1">
      <c r="A15" s="64" t="s">
        <v>59</v>
      </c>
      <c r="B15" s="66"/>
      <c r="C15" s="146"/>
      <c r="D15" s="146"/>
      <c r="E15" s="146"/>
      <c r="F15" s="146"/>
    </row>
    <row r="16" spans="1:6" s="61" customFormat="1" ht="59.45" customHeight="1">
      <c r="A16" s="64" t="s">
        <v>60</v>
      </c>
      <c r="B16" s="66"/>
      <c r="C16" s="146"/>
      <c r="D16" s="146"/>
      <c r="E16" s="146"/>
      <c r="F16" s="146"/>
    </row>
    <row r="17" spans="1:6" s="61" customFormat="1" ht="59.45" customHeight="1">
      <c r="A17" s="64" t="s">
        <v>61</v>
      </c>
      <c r="B17" s="66"/>
      <c r="C17" s="146"/>
      <c r="D17" s="146"/>
      <c r="E17" s="146"/>
      <c r="F17" s="146"/>
    </row>
    <row r="18" spans="1:6" s="61" customFormat="1" ht="59.45" customHeight="1">
      <c r="A18" s="64" t="s">
        <v>62</v>
      </c>
      <c r="B18" s="66"/>
      <c r="C18" s="146"/>
      <c r="D18" s="146"/>
      <c r="E18" s="146"/>
      <c r="F18" s="146"/>
    </row>
    <row r="19" spans="1:6" s="61" customFormat="1" ht="59.45" customHeight="1">
      <c r="A19" s="64" t="s">
        <v>63</v>
      </c>
      <c r="B19" s="66"/>
      <c r="C19" s="146"/>
      <c r="D19" s="146"/>
      <c r="E19" s="146"/>
      <c r="F19" s="146"/>
    </row>
    <row r="20" spans="1:6" s="61" customFormat="1" ht="59.45" customHeight="1">
      <c r="A20" s="64" t="s">
        <v>64</v>
      </c>
      <c r="B20" s="66"/>
      <c r="C20" s="146"/>
      <c r="D20" s="146"/>
      <c r="E20" s="146"/>
      <c r="F20" s="146"/>
    </row>
    <row r="21" spans="1:6" s="61" customFormat="1" ht="59.45" customHeight="1">
      <c r="A21" s="64" t="s">
        <v>65</v>
      </c>
      <c r="B21" s="66">
        <v>30</v>
      </c>
      <c r="C21" s="146">
        <v>30</v>
      </c>
      <c r="D21" s="146">
        <v>10</v>
      </c>
      <c r="E21" s="318">
        <f>D21/C21</f>
        <v>0.33333333333333331</v>
      </c>
      <c r="F21" s="146"/>
    </row>
    <row r="22" spans="1:6" s="61" customFormat="1" ht="59.45" customHeight="1">
      <c r="A22" s="68" t="s">
        <v>66</v>
      </c>
      <c r="B22" s="66">
        <v>30</v>
      </c>
      <c r="C22" s="146">
        <v>30</v>
      </c>
      <c r="D22" s="146">
        <f>SUM(D5:D21)</f>
        <v>370</v>
      </c>
      <c r="E22" s="318">
        <f>D22/C22</f>
        <v>12.333333333333334</v>
      </c>
      <c r="F22" s="146"/>
    </row>
  </sheetData>
  <mergeCells count="1">
    <mergeCell ref="A2:F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61" firstPageNumber="126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topLeftCell="A10" zoomScale="55" zoomScaleNormal="55" zoomScaleSheetLayoutView="100" workbookViewId="0">
      <selection activeCell="G18" sqref="G18"/>
    </sheetView>
  </sheetViews>
  <sheetFormatPr defaultColWidth="43.875" defaultRowHeight="20.25"/>
  <cols>
    <col min="1" max="1" width="67" style="308" customWidth="1"/>
    <col min="2" max="2" width="17.375" style="308" customWidth="1"/>
    <col min="3" max="3" width="14.5" style="308" customWidth="1"/>
    <col min="4" max="4" width="14.25" style="308" customWidth="1"/>
    <col min="5" max="5" width="18.625" style="315" customWidth="1"/>
    <col min="6" max="6" width="16.25" style="308" customWidth="1"/>
    <col min="7" max="16384" width="43.875" style="60"/>
  </cols>
  <sheetData>
    <row r="1" spans="1:6" s="7" customFormat="1" ht="27" customHeight="1">
      <c r="A1" s="210" t="s">
        <v>791</v>
      </c>
      <c r="B1" s="209"/>
      <c r="C1" s="210"/>
      <c r="D1" s="210"/>
      <c r="E1" s="311"/>
      <c r="F1" s="210"/>
    </row>
    <row r="2" spans="1:6" ht="45.6" customHeight="1">
      <c r="A2" s="343" t="s">
        <v>812</v>
      </c>
      <c r="B2" s="343"/>
      <c r="C2" s="343"/>
      <c r="D2" s="343"/>
      <c r="E2" s="343"/>
      <c r="F2" s="343"/>
    </row>
    <row r="3" spans="1:6" s="61" customFormat="1" ht="23.45" customHeight="1">
      <c r="A3" s="296"/>
      <c r="B3" s="297"/>
      <c r="C3" s="296"/>
      <c r="D3" s="296"/>
      <c r="E3" s="312"/>
      <c r="F3" s="297" t="s">
        <v>797</v>
      </c>
    </row>
    <row r="4" spans="1:6" s="61" customFormat="1" ht="64.150000000000006" customHeight="1">
      <c r="A4" s="298" t="s">
        <v>798</v>
      </c>
      <c r="B4" s="309" t="s">
        <v>799</v>
      </c>
      <c r="C4" s="309" t="s">
        <v>800</v>
      </c>
      <c r="D4" s="309" t="s">
        <v>801</v>
      </c>
      <c r="E4" s="313" t="s">
        <v>802</v>
      </c>
      <c r="F4" s="310" t="s">
        <v>803</v>
      </c>
    </row>
    <row r="5" spans="1:6" s="61" customFormat="1" ht="64.150000000000006" customHeight="1">
      <c r="A5" s="299" t="s">
        <v>804</v>
      </c>
      <c r="B5" s="300"/>
      <c r="C5" s="301">
        <v>50</v>
      </c>
      <c r="D5" s="301">
        <v>50</v>
      </c>
      <c r="E5" s="314">
        <f>D5/C5</f>
        <v>1</v>
      </c>
      <c r="F5" s="301"/>
    </row>
    <row r="6" spans="1:6" s="61" customFormat="1" ht="64.150000000000006" customHeight="1">
      <c r="A6" s="299" t="s">
        <v>805</v>
      </c>
      <c r="B6" s="302"/>
      <c r="C6" s="301">
        <v>2</v>
      </c>
      <c r="D6" s="301">
        <v>2</v>
      </c>
      <c r="E6" s="314">
        <f t="shared" ref="E6:E25" si="0">D6/C6</f>
        <v>1</v>
      </c>
      <c r="F6" s="301"/>
    </row>
    <row r="7" spans="1:6" s="61" customFormat="1" ht="64.150000000000006" customHeight="1">
      <c r="A7" s="303" t="s">
        <v>806</v>
      </c>
      <c r="B7" s="302"/>
      <c r="C7" s="301"/>
      <c r="D7" s="301"/>
      <c r="E7" s="314"/>
      <c r="F7" s="301"/>
    </row>
    <row r="8" spans="1:6" s="67" customFormat="1" ht="64.150000000000006" customHeight="1">
      <c r="A8" s="299" t="s">
        <v>807</v>
      </c>
      <c r="B8" s="302"/>
      <c r="C8" s="304">
        <v>291</v>
      </c>
      <c r="D8" s="304">
        <v>291</v>
      </c>
      <c r="E8" s="314">
        <f t="shared" si="0"/>
        <v>1</v>
      </c>
      <c r="F8" s="304"/>
    </row>
    <row r="9" spans="1:6" s="61" customFormat="1" ht="64.150000000000006" customHeight="1">
      <c r="A9" s="303" t="s">
        <v>808</v>
      </c>
      <c r="B9" s="302"/>
      <c r="C9" s="301"/>
      <c r="D9" s="301"/>
      <c r="E9" s="314"/>
      <c r="F9" s="301"/>
    </row>
    <row r="10" spans="1:6" s="61" customFormat="1" ht="64.150000000000006" customHeight="1">
      <c r="A10" s="299" t="s">
        <v>809</v>
      </c>
      <c r="B10" s="302"/>
      <c r="C10" s="301">
        <v>22</v>
      </c>
      <c r="D10" s="301">
        <v>22</v>
      </c>
      <c r="E10" s="314">
        <f t="shared" si="0"/>
        <v>1</v>
      </c>
      <c r="F10" s="301"/>
    </row>
    <row r="11" spans="1:6" s="61" customFormat="1" ht="64.150000000000006" customHeight="1">
      <c r="A11" s="303" t="s">
        <v>810</v>
      </c>
      <c r="B11" s="302"/>
      <c r="C11" s="301">
        <v>47</v>
      </c>
      <c r="D11" s="301">
        <v>47</v>
      </c>
      <c r="E11" s="314">
        <f t="shared" si="0"/>
        <v>1</v>
      </c>
      <c r="F11" s="301"/>
    </row>
    <row r="12" spans="1:6" s="61" customFormat="1" ht="64.150000000000006" customHeight="1">
      <c r="A12" s="303" t="s">
        <v>813</v>
      </c>
      <c r="B12" s="302"/>
      <c r="C12" s="301">
        <v>32</v>
      </c>
      <c r="D12" s="301">
        <v>32</v>
      </c>
      <c r="E12" s="314">
        <f t="shared" si="0"/>
        <v>1</v>
      </c>
      <c r="F12" s="301"/>
    </row>
    <row r="13" spans="1:6" s="61" customFormat="1" ht="64.150000000000006" customHeight="1">
      <c r="A13" s="303" t="s">
        <v>814</v>
      </c>
      <c r="B13" s="302"/>
      <c r="C13" s="301"/>
      <c r="D13" s="301"/>
      <c r="E13" s="314"/>
      <c r="F13" s="301"/>
    </row>
    <row r="14" spans="1:6" s="61" customFormat="1" ht="64.150000000000006" customHeight="1">
      <c r="A14" s="305" t="s">
        <v>815</v>
      </c>
      <c r="B14" s="302"/>
      <c r="C14" s="301"/>
      <c r="D14" s="301"/>
      <c r="E14" s="314"/>
      <c r="F14" s="301"/>
    </row>
    <row r="15" spans="1:6" s="61" customFormat="1" ht="64.150000000000006" customHeight="1">
      <c r="A15" s="299" t="s">
        <v>816</v>
      </c>
      <c r="B15" s="302"/>
      <c r="C15" s="301"/>
      <c r="D15" s="301"/>
      <c r="E15" s="314"/>
      <c r="F15" s="301"/>
    </row>
    <row r="16" spans="1:6" s="61" customFormat="1" ht="64.150000000000006" customHeight="1">
      <c r="A16" s="299" t="s">
        <v>817</v>
      </c>
      <c r="B16" s="302"/>
      <c r="C16" s="301"/>
      <c r="D16" s="301"/>
      <c r="E16" s="314"/>
      <c r="F16" s="301"/>
    </row>
    <row r="17" spans="1:6" s="61" customFormat="1" ht="64.150000000000006" customHeight="1">
      <c r="A17" s="299" t="s">
        <v>818</v>
      </c>
      <c r="B17" s="302"/>
      <c r="C17" s="301"/>
      <c r="D17" s="301"/>
      <c r="E17" s="314"/>
      <c r="F17" s="301"/>
    </row>
    <row r="18" spans="1:6" s="61" customFormat="1" ht="64.150000000000006" customHeight="1">
      <c r="A18" s="299" t="s">
        <v>819</v>
      </c>
      <c r="B18" s="302"/>
      <c r="C18" s="301"/>
      <c r="D18" s="301"/>
      <c r="E18" s="314"/>
      <c r="F18" s="301"/>
    </row>
    <row r="19" spans="1:6" s="61" customFormat="1" ht="64.150000000000006" customHeight="1">
      <c r="A19" s="299" t="s">
        <v>820</v>
      </c>
      <c r="B19" s="302"/>
      <c r="C19" s="301"/>
      <c r="D19" s="301"/>
      <c r="E19" s="314"/>
      <c r="F19" s="301"/>
    </row>
    <row r="20" spans="1:6" s="61" customFormat="1" ht="64.150000000000006" customHeight="1">
      <c r="A20" s="303" t="s">
        <v>821</v>
      </c>
      <c r="B20" s="302"/>
      <c r="C20" s="301"/>
      <c r="D20" s="301"/>
      <c r="E20" s="314"/>
      <c r="F20" s="301"/>
    </row>
    <row r="21" spans="1:6" s="61" customFormat="1" ht="64.150000000000006" customHeight="1">
      <c r="A21" s="306" t="s">
        <v>822</v>
      </c>
      <c r="B21" s="302"/>
      <c r="C21" s="301"/>
      <c r="D21" s="301"/>
      <c r="E21" s="314"/>
      <c r="F21" s="301"/>
    </row>
    <row r="22" spans="1:6" s="61" customFormat="1" ht="64.150000000000006" customHeight="1">
      <c r="A22" s="299" t="s">
        <v>823</v>
      </c>
      <c r="B22" s="302">
        <v>30</v>
      </c>
      <c r="C22" s="301">
        <v>10</v>
      </c>
      <c r="D22" s="301">
        <v>10</v>
      </c>
      <c r="E22" s="314">
        <f t="shared" si="0"/>
        <v>1</v>
      </c>
      <c r="F22" s="301"/>
    </row>
    <row r="23" spans="1:6" s="61" customFormat="1" ht="64.150000000000006" customHeight="1">
      <c r="A23" s="299" t="s">
        <v>824</v>
      </c>
      <c r="B23" s="302"/>
      <c r="C23" s="301"/>
      <c r="D23" s="301"/>
      <c r="E23" s="314"/>
      <c r="F23" s="301"/>
    </row>
    <row r="24" spans="1:6" s="61" customFormat="1" ht="64.150000000000006" customHeight="1">
      <c r="A24" s="306" t="s">
        <v>825</v>
      </c>
      <c r="B24" s="302"/>
      <c r="C24" s="301">
        <v>449</v>
      </c>
      <c r="D24" s="301">
        <v>449</v>
      </c>
      <c r="E24" s="314">
        <f t="shared" si="0"/>
        <v>1</v>
      </c>
      <c r="F24" s="301"/>
    </row>
    <row r="25" spans="1:6" s="61" customFormat="1" ht="64.150000000000006" customHeight="1">
      <c r="A25" s="307" t="s">
        <v>811</v>
      </c>
      <c r="B25" s="320">
        <f>SUM(B5:B24)</f>
        <v>30</v>
      </c>
      <c r="C25" s="301">
        <v>903</v>
      </c>
      <c r="D25" s="301">
        <f>SUM(D5:D24)</f>
        <v>903</v>
      </c>
      <c r="E25" s="314">
        <f t="shared" si="0"/>
        <v>1</v>
      </c>
      <c r="F25" s="301"/>
    </row>
  </sheetData>
  <mergeCells count="1">
    <mergeCell ref="A2:F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58" firstPageNumber="126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C9" sqref="C9"/>
    </sheetView>
  </sheetViews>
  <sheetFormatPr defaultColWidth="26" defaultRowHeight="13.5"/>
  <cols>
    <col min="1" max="1" width="26" style="72"/>
    <col min="2" max="2" width="23.5" style="94" customWidth="1"/>
    <col min="3" max="3" width="33.5" style="72" customWidth="1"/>
    <col min="4" max="4" width="20.125" style="94" customWidth="1"/>
    <col min="5" max="16384" width="26" style="72"/>
  </cols>
  <sheetData>
    <row r="1" spans="1:7" s="7" customFormat="1" ht="39" customHeight="1">
      <c r="A1" s="69" t="s">
        <v>266</v>
      </c>
      <c r="B1" s="70"/>
      <c r="C1" s="70"/>
      <c r="D1" s="71"/>
    </row>
    <row r="2" spans="1:7" ht="55.15" customHeight="1">
      <c r="A2" s="344" t="s">
        <v>826</v>
      </c>
      <c r="B2" s="345"/>
      <c r="C2" s="345"/>
      <c r="D2" s="345"/>
    </row>
    <row r="3" spans="1:7" s="77" customFormat="1" ht="33" customHeight="1">
      <c r="A3" s="73"/>
      <c r="B3" s="74"/>
      <c r="C3" s="75"/>
      <c r="D3" s="76" t="s">
        <v>67</v>
      </c>
    </row>
    <row r="4" spans="1:7" ht="84" customHeight="1">
      <c r="A4" s="78" t="s">
        <v>68</v>
      </c>
      <c r="B4" s="79" t="s">
        <v>202</v>
      </c>
      <c r="C4" s="78" t="s">
        <v>69</v>
      </c>
      <c r="D4" s="79" t="s">
        <v>202</v>
      </c>
    </row>
    <row r="5" spans="1:7" ht="84" customHeight="1">
      <c r="A5" s="80" t="s">
        <v>70</v>
      </c>
      <c r="B5" s="81">
        <v>370</v>
      </c>
      <c r="C5" s="80" t="s">
        <v>71</v>
      </c>
      <c r="D5" s="81">
        <v>903</v>
      </c>
    </row>
    <row r="6" spans="1:7" ht="84" customHeight="1">
      <c r="A6" s="82" t="s">
        <v>72</v>
      </c>
      <c r="B6" s="83"/>
      <c r="C6" s="84" t="s">
        <v>73</v>
      </c>
      <c r="D6" s="83"/>
    </row>
    <row r="7" spans="1:7" ht="84" customHeight="1">
      <c r="A7" s="85" t="s">
        <v>74</v>
      </c>
      <c r="B7" s="83">
        <v>533</v>
      </c>
      <c r="C7" s="86" t="s">
        <v>75</v>
      </c>
      <c r="D7" s="83"/>
    </row>
    <row r="8" spans="1:7" ht="84" customHeight="1">
      <c r="A8" s="85" t="s">
        <v>76</v>
      </c>
      <c r="B8" s="83"/>
      <c r="C8" s="86" t="s">
        <v>77</v>
      </c>
      <c r="D8" s="83"/>
    </row>
    <row r="9" spans="1:7" ht="84" customHeight="1">
      <c r="A9" s="82" t="s">
        <v>78</v>
      </c>
      <c r="B9" s="83"/>
      <c r="C9" s="82" t="s">
        <v>79</v>
      </c>
      <c r="D9" s="87"/>
    </row>
    <row r="10" spans="1:7" ht="84" customHeight="1">
      <c r="A10" s="88" t="s">
        <v>80</v>
      </c>
      <c r="B10" s="89"/>
      <c r="C10" s="88" t="s">
        <v>81</v>
      </c>
      <c r="D10" s="90"/>
    </row>
    <row r="11" spans="1:7" ht="84" customHeight="1">
      <c r="A11" s="82" t="s">
        <v>82</v>
      </c>
      <c r="B11" s="83"/>
      <c r="C11" s="91"/>
      <c r="D11" s="90"/>
    </row>
    <row r="12" spans="1:7" ht="84" customHeight="1">
      <c r="A12" s="92" t="s">
        <v>83</v>
      </c>
      <c r="B12" s="83">
        <f>B5+B7</f>
        <v>903</v>
      </c>
      <c r="C12" s="92" t="s">
        <v>84</v>
      </c>
      <c r="D12" s="83">
        <f>D5</f>
        <v>903</v>
      </c>
    </row>
    <row r="13" spans="1:7" ht="51.75" customHeight="1">
      <c r="A13" s="346"/>
      <c r="B13" s="346"/>
      <c r="C13" s="346"/>
      <c r="D13" s="346"/>
      <c r="E13" s="93"/>
      <c r="F13" s="93"/>
      <c r="G13" s="93"/>
    </row>
  </sheetData>
  <mergeCells count="2">
    <mergeCell ref="A2:D2"/>
    <mergeCell ref="A13:D13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0" firstPageNumber="126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5"/>
  <sheetViews>
    <sheetView topLeftCell="A10" workbookViewId="0">
      <selection activeCell="C48" sqref="C47:C48"/>
    </sheetView>
  </sheetViews>
  <sheetFormatPr defaultColWidth="39.25" defaultRowHeight="14.25"/>
  <cols>
    <col min="1" max="1" width="59" style="97" customWidth="1"/>
    <col min="2" max="2" width="27.625" style="97" customWidth="1"/>
    <col min="3" max="16384" width="39.25" style="97"/>
  </cols>
  <sheetData>
    <row r="1" spans="1:2" ht="24.6" customHeight="1">
      <c r="A1" s="148" t="s">
        <v>238</v>
      </c>
    </row>
    <row r="2" spans="1:2" ht="39.6" customHeight="1">
      <c r="A2" s="347" t="s">
        <v>841</v>
      </c>
      <c r="B2" s="347"/>
    </row>
    <row r="3" spans="1:2">
      <c r="A3" s="98"/>
      <c r="B3" s="99" t="s">
        <v>8</v>
      </c>
    </row>
    <row r="4" spans="1:2" ht="36.6" customHeight="1">
      <c r="A4" s="100" t="s">
        <v>89</v>
      </c>
      <c r="B4" s="149" t="s">
        <v>205</v>
      </c>
    </row>
    <row r="5" spans="1:2" ht="36.6" customHeight="1">
      <c r="A5" s="101" t="s">
        <v>85</v>
      </c>
      <c r="B5" s="102">
        <v>533</v>
      </c>
    </row>
    <row r="6" spans="1:2" ht="36.6" customHeight="1">
      <c r="A6" s="103" t="s">
        <v>90</v>
      </c>
      <c r="B6" s="96">
        <v>50</v>
      </c>
    </row>
    <row r="7" spans="1:2" ht="36.6" customHeight="1">
      <c r="A7" s="103" t="s">
        <v>91</v>
      </c>
      <c r="B7" s="104">
        <v>2</v>
      </c>
    </row>
    <row r="8" spans="1:2" ht="36.6" customHeight="1">
      <c r="A8" s="103" t="s">
        <v>92</v>
      </c>
      <c r="B8" s="104"/>
    </row>
    <row r="9" spans="1:2" ht="36.6" customHeight="1">
      <c r="A9" s="103" t="s">
        <v>96</v>
      </c>
      <c r="B9" s="96"/>
    </row>
    <row r="10" spans="1:2" ht="36.6" customHeight="1">
      <c r="A10" s="103" t="s">
        <v>93</v>
      </c>
      <c r="B10" s="96"/>
    </row>
    <row r="11" spans="1:2" ht="36.6" customHeight="1">
      <c r="A11" s="103" t="s">
        <v>94</v>
      </c>
      <c r="B11" s="96"/>
    </row>
    <row r="12" spans="1:2" ht="36.6" customHeight="1">
      <c r="A12" s="103" t="s">
        <v>95</v>
      </c>
      <c r="B12" s="96"/>
    </row>
    <row r="13" spans="1:2" ht="36.6" customHeight="1">
      <c r="A13" s="316" t="s">
        <v>827</v>
      </c>
      <c r="B13" s="96">
        <v>32</v>
      </c>
    </row>
    <row r="14" spans="1:2" ht="36.6" customHeight="1">
      <c r="A14" s="316" t="s">
        <v>829</v>
      </c>
      <c r="B14" s="104"/>
    </row>
    <row r="15" spans="1:2" ht="36.6" customHeight="1">
      <c r="A15" s="316" t="s">
        <v>828</v>
      </c>
      <c r="B15" s="104"/>
    </row>
    <row r="16" spans="1:2" ht="36.6" customHeight="1">
      <c r="A16" s="316" t="s">
        <v>830</v>
      </c>
      <c r="B16" s="106"/>
    </row>
    <row r="17" spans="1:2" ht="36.6" customHeight="1">
      <c r="A17" s="316" t="s">
        <v>831</v>
      </c>
      <c r="B17" s="104"/>
    </row>
    <row r="18" spans="1:2" ht="36.6" customHeight="1">
      <c r="A18" s="316" t="s">
        <v>832</v>
      </c>
      <c r="B18" s="104"/>
    </row>
    <row r="19" spans="1:2" ht="36.6" customHeight="1">
      <c r="A19" s="316" t="s">
        <v>833</v>
      </c>
      <c r="B19" s="96"/>
    </row>
    <row r="20" spans="1:2" ht="36.6" customHeight="1">
      <c r="A20" s="316" t="s">
        <v>834</v>
      </c>
      <c r="B20" s="104"/>
    </row>
    <row r="21" spans="1:2" ht="36.6" customHeight="1">
      <c r="A21" s="316" t="s">
        <v>835</v>
      </c>
      <c r="B21" s="96"/>
    </row>
    <row r="22" spans="1:2" ht="36.6" customHeight="1">
      <c r="A22" s="316" t="s">
        <v>836</v>
      </c>
      <c r="B22" s="96"/>
    </row>
    <row r="23" spans="1:2" ht="36.6" customHeight="1">
      <c r="A23" s="316" t="s">
        <v>837</v>
      </c>
      <c r="B23" s="104"/>
    </row>
    <row r="24" spans="1:2" ht="36.6" customHeight="1">
      <c r="A24" s="316" t="s">
        <v>838</v>
      </c>
      <c r="B24" s="104"/>
    </row>
    <row r="25" spans="1:2" ht="36.6" customHeight="1">
      <c r="A25" s="316" t="s">
        <v>839</v>
      </c>
      <c r="B25" s="104">
        <v>449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2" firstPageNumber="126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4"/>
  <sheetViews>
    <sheetView workbookViewId="0">
      <selection activeCell="B11" sqref="B11"/>
    </sheetView>
  </sheetViews>
  <sheetFormatPr defaultColWidth="8.875" defaultRowHeight="14.25"/>
  <cols>
    <col min="1" max="1" width="65.625" style="107" customWidth="1"/>
    <col min="2" max="2" width="41.25" style="107" customWidth="1"/>
    <col min="3" max="16384" width="8.875" style="95"/>
  </cols>
  <sheetData>
    <row r="1" spans="1:2" ht="29.45" customHeight="1">
      <c r="A1" s="151" t="s">
        <v>238</v>
      </c>
    </row>
    <row r="2" spans="1:2" ht="25.5">
      <c r="A2" s="348" t="s">
        <v>840</v>
      </c>
      <c r="B2" s="348"/>
    </row>
    <row r="3" spans="1:2">
      <c r="A3" s="108"/>
      <c r="B3" s="109" t="s">
        <v>8</v>
      </c>
    </row>
    <row r="4" spans="1:2" ht="40.15" customHeight="1">
      <c r="A4" s="110" t="s">
        <v>89</v>
      </c>
      <c r="B4" s="150" t="s">
        <v>205</v>
      </c>
    </row>
    <row r="5" spans="1:2" s="113" customFormat="1" ht="40.15" customHeight="1">
      <c r="A5" s="111" t="s">
        <v>86</v>
      </c>
      <c r="B5" s="112"/>
    </row>
    <row r="6" spans="1:2" s="113" customFormat="1" ht="40.15" customHeight="1">
      <c r="A6" s="105" t="s">
        <v>97</v>
      </c>
      <c r="B6" s="114"/>
    </row>
    <row r="7" spans="1:2" s="113" customFormat="1" ht="40.15" customHeight="1">
      <c r="A7" s="105" t="s">
        <v>98</v>
      </c>
      <c r="B7" s="114"/>
    </row>
    <row r="8" spans="1:2" s="113" customFormat="1" ht="40.15" customHeight="1">
      <c r="A8" s="105" t="s">
        <v>99</v>
      </c>
      <c r="B8" s="114"/>
    </row>
    <row r="9" spans="1:2" s="113" customFormat="1" ht="40.15" customHeight="1">
      <c r="A9" s="105" t="s">
        <v>100</v>
      </c>
      <c r="B9" s="114"/>
    </row>
    <row r="10" spans="1:2" s="113" customFormat="1" ht="40.15" customHeight="1">
      <c r="A10" s="105" t="s">
        <v>101</v>
      </c>
      <c r="B10" s="114"/>
    </row>
    <row r="11" spans="1:2" s="113" customFormat="1" ht="40.15" customHeight="1">
      <c r="A11" s="105" t="s">
        <v>102</v>
      </c>
      <c r="B11" s="114"/>
    </row>
    <row r="12" spans="1:2" s="113" customFormat="1" ht="40.15" customHeight="1">
      <c r="A12" s="105" t="s">
        <v>103</v>
      </c>
      <c r="B12" s="114"/>
    </row>
    <row r="13" spans="1:2" s="113" customFormat="1" ht="40.15" customHeight="1">
      <c r="A13" s="103" t="s">
        <v>104</v>
      </c>
      <c r="B13" s="114"/>
    </row>
    <row r="14" spans="1:2" ht="40.15" customHeight="1">
      <c r="A14" s="103" t="s">
        <v>105</v>
      </c>
      <c r="B14" s="114"/>
    </row>
    <row r="15" spans="1:2" ht="40.15" customHeight="1">
      <c r="A15" s="103" t="s">
        <v>106</v>
      </c>
      <c r="B15" s="114"/>
    </row>
    <row r="16" spans="1:2" ht="40.15" customHeight="1">
      <c r="A16" s="103" t="s">
        <v>107</v>
      </c>
      <c r="B16" s="114"/>
    </row>
    <row r="17" spans="1:2" ht="40.15" customHeight="1">
      <c r="A17" s="103" t="s">
        <v>108</v>
      </c>
      <c r="B17" s="114"/>
    </row>
    <row r="18" spans="1:2" ht="40.15" customHeight="1">
      <c r="A18" s="103" t="s">
        <v>109</v>
      </c>
      <c r="B18" s="114"/>
    </row>
    <row r="19" spans="1:2" ht="40.15" customHeight="1">
      <c r="A19" s="103" t="s">
        <v>110</v>
      </c>
      <c r="B19" s="114"/>
    </row>
    <row r="20" spans="1:2" ht="40.15" customHeight="1">
      <c r="A20" s="103" t="s">
        <v>111</v>
      </c>
      <c r="B20" s="114"/>
    </row>
    <row r="21" spans="1:2" ht="40.15" customHeight="1">
      <c r="A21" s="103" t="s">
        <v>112</v>
      </c>
      <c r="B21" s="114"/>
    </row>
    <row r="22" spans="1:2" ht="40.15" customHeight="1">
      <c r="A22" s="103" t="s">
        <v>113</v>
      </c>
      <c r="B22" s="114"/>
    </row>
    <row r="23" spans="1:2" ht="40.15" customHeight="1">
      <c r="A23" s="103" t="s">
        <v>114</v>
      </c>
      <c r="B23" s="114"/>
    </row>
    <row r="24" spans="1:2" ht="40.15" customHeight="1">
      <c r="A24" s="103" t="s">
        <v>115</v>
      </c>
      <c r="B24" s="114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87" firstPageNumber="126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4"/>
  <sheetViews>
    <sheetView topLeftCell="A7" zoomScale="70" zoomScaleNormal="70" workbookViewId="0">
      <selection activeCell="D9" sqref="D9"/>
    </sheetView>
  </sheetViews>
  <sheetFormatPr defaultColWidth="48.375" defaultRowHeight="13.5"/>
  <cols>
    <col min="1" max="16384" width="48.375" style="39"/>
  </cols>
  <sheetData>
    <row r="1" spans="1:2" ht="34.9" customHeight="1">
      <c r="A1" s="37" t="s">
        <v>266</v>
      </c>
      <c r="B1" s="38"/>
    </row>
    <row r="2" spans="1:2" ht="52.9" customHeight="1">
      <c r="A2" s="339" t="s">
        <v>842</v>
      </c>
      <c r="B2" s="339"/>
    </row>
    <row r="3" spans="1:2" ht="31.15" customHeight="1">
      <c r="A3" s="40"/>
      <c r="B3" s="41" t="s">
        <v>36</v>
      </c>
    </row>
    <row r="4" spans="1:2" ht="105" customHeight="1">
      <c r="A4" s="42" t="s">
        <v>116</v>
      </c>
      <c r="B4" s="42" t="s">
        <v>117</v>
      </c>
    </row>
    <row r="5" spans="1:2" ht="105" customHeight="1">
      <c r="A5" s="43" t="s">
        <v>118</v>
      </c>
      <c r="B5" s="44"/>
    </row>
    <row r="6" spans="1:2" ht="105" customHeight="1">
      <c r="A6" s="43" t="s">
        <v>119</v>
      </c>
      <c r="B6" s="44"/>
    </row>
    <row r="7" spans="1:2" ht="105" customHeight="1">
      <c r="A7" s="43" t="s">
        <v>120</v>
      </c>
      <c r="B7" s="44"/>
    </row>
    <row r="8" spans="1:2" ht="105" customHeight="1">
      <c r="A8" s="45" t="s">
        <v>121</v>
      </c>
      <c r="B8" s="46"/>
    </row>
    <row r="9" spans="1:2" ht="105" customHeight="1">
      <c r="A9" s="43" t="s">
        <v>206</v>
      </c>
      <c r="B9" s="176"/>
    </row>
    <row r="10" spans="1:2" ht="14.25">
      <c r="A10" s="47" t="s">
        <v>122</v>
      </c>
      <c r="B10" s="48"/>
    </row>
    <row r="11" spans="1:2" ht="14.25">
      <c r="A11" s="49"/>
      <c r="B11" s="48"/>
    </row>
    <row r="12" spans="1:2" ht="14.25">
      <c r="A12" s="50"/>
      <c r="B12" s="48"/>
    </row>
    <row r="13" spans="1:2">
      <c r="A13" s="38"/>
      <c r="B13" s="38"/>
    </row>
    <row r="14" spans="1:2">
      <c r="A14" s="38"/>
      <c r="B14" s="38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6" firstPageNumber="126" orientation="portrait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7"/>
  <sheetViews>
    <sheetView workbookViewId="0">
      <selection activeCell="B7" sqref="B7"/>
    </sheetView>
  </sheetViews>
  <sheetFormatPr defaultColWidth="47.625" defaultRowHeight="13.5"/>
  <cols>
    <col min="1" max="1" width="47.625" style="38"/>
    <col min="2" max="2" width="42.5" style="38" customWidth="1"/>
    <col min="3" max="16384" width="47.625" style="39"/>
  </cols>
  <sheetData>
    <row r="1" spans="1:2" ht="28.9" customHeight="1">
      <c r="A1" s="52" t="s">
        <v>266</v>
      </c>
    </row>
    <row r="2" spans="1:2" ht="22.5">
      <c r="A2" s="340" t="s">
        <v>843</v>
      </c>
      <c r="B2" s="340"/>
    </row>
    <row r="3" spans="1:2" ht="31.9" customHeight="1">
      <c r="A3" s="53" t="s">
        <v>43</v>
      </c>
      <c r="B3" s="54" t="s">
        <v>9</v>
      </c>
    </row>
    <row r="4" spans="1:2" ht="29.45" customHeight="1">
      <c r="A4" s="55" t="s">
        <v>44</v>
      </c>
      <c r="B4" s="55" t="s">
        <v>352</v>
      </c>
    </row>
    <row r="5" spans="1:2" ht="30.6" customHeight="1">
      <c r="A5" s="59" t="s">
        <v>46</v>
      </c>
      <c r="B5" s="56"/>
    </row>
    <row r="6" spans="1:2" ht="30.6" customHeight="1">
      <c r="A6" s="222" t="s">
        <v>848</v>
      </c>
      <c r="B6" s="56">
        <v>16484</v>
      </c>
    </row>
    <row r="7" spans="1:2" ht="30.6" customHeight="1">
      <c r="A7" s="59" t="s">
        <v>47</v>
      </c>
      <c r="B7" s="56"/>
    </row>
    <row r="8" spans="1:2" ht="30.6" customHeight="1">
      <c r="A8" s="59" t="s">
        <v>47</v>
      </c>
      <c r="B8" s="56"/>
    </row>
    <row r="9" spans="1:2" ht="30.6" customHeight="1">
      <c r="A9" s="59" t="s">
        <v>47</v>
      </c>
      <c r="B9" s="56"/>
    </row>
    <row r="10" spans="1:2" ht="30.6" customHeight="1">
      <c r="A10" s="59" t="s">
        <v>47</v>
      </c>
      <c r="B10" s="56"/>
    </row>
    <row r="11" spans="1:2" ht="30.6" customHeight="1">
      <c r="A11" s="59" t="s">
        <v>47</v>
      </c>
      <c r="B11" s="56"/>
    </row>
    <row r="12" spans="1:2" ht="30.6" customHeight="1">
      <c r="A12" s="59" t="s">
        <v>47</v>
      </c>
      <c r="B12" s="56"/>
    </row>
    <row r="13" spans="1:2" ht="30.6" customHeight="1">
      <c r="A13" s="59" t="s">
        <v>47</v>
      </c>
      <c r="B13" s="56"/>
    </row>
    <row r="14" spans="1:2" ht="30.6" customHeight="1">
      <c r="A14" s="59" t="s">
        <v>47</v>
      </c>
      <c r="B14" s="56"/>
    </row>
    <row r="15" spans="1:2" ht="30.6" customHeight="1">
      <c r="A15" s="59" t="s">
        <v>47</v>
      </c>
      <c r="B15" s="56"/>
    </row>
    <row r="16" spans="1:2" ht="30.6" customHeight="1">
      <c r="A16" s="59" t="s">
        <v>47</v>
      </c>
      <c r="B16" s="56"/>
    </row>
    <row r="17" spans="1:2" ht="30.6" customHeight="1">
      <c r="A17" s="59" t="s">
        <v>47</v>
      </c>
      <c r="B17" s="56"/>
    </row>
    <row r="18" spans="1:2" ht="30.6" customHeight="1">
      <c r="A18" s="59" t="s">
        <v>47</v>
      </c>
      <c r="B18" s="56"/>
    </row>
    <row r="19" spans="1:2" ht="30.6" customHeight="1">
      <c r="A19" s="59" t="s">
        <v>47</v>
      </c>
      <c r="B19" s="56"/>
    </row>
    <row r="20" spans="1:2" ht="30.6" customHeight="1">
      <c r="A20" s="59" t="s">
        <v>47</v>
      </c>
      <c r="B20" s="56"/>
    </row>
    <row r="21" spans="1:2" ht="30.6" customHeight="1">
      <c r="A21" s="59" t="s">
        <v>47</v>
      </c>
      <c r="B21" s="56"/>
    </row>
    <row r="22" spans="1:2" ht="30.6" customHeight="1">
      <c r="A22" s="59" t="s">
        <v>47</v>
      </c>
      <c r="B22" s="56"/>
    </row>
    <row r="23" spans="1:2" ht="30.6" customHeight="1">
      <c r="A23" s="59" t="s">
        <v>47</v>
      </c>
      <c r="B23" s="56"/>
    </row>
    <row r="24" spans="1:2" ht="30.6" customHeight="1">
      <c r="A24" s="59" t="s">
        <v>47</v>
      </c>
      <c r="B24" s="56"/>
    </row>
    <row r="25" spans="1:2" ht="30.6" customHeight="1">
      <c r="A25" s="59" t="s">
        <v>47</v>
      </c>
      <c r="B25" s="56"/>
    </row>
    <row r="26" spans="1:2" ht="30.6" customHeight="1">
      <c r="A26" s="59" t="s">
        <v>47</v>
      </c>
      <c r="B26" s="56"/>
    </row>
    <row r="27" spans="1:2" ht="30.6" customHeight="1">
      <c r="A27" s="57" t="s">
        <v>45</v>
      </c>
      <c r="B27" s="58">
        <f>B6</f>
        <v>16484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firstPageNumber="126" orientation="portrait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0"/>
  <sheetViews>
    <sheetView workbookViewId="0">
      <selection activeCell="A2" sqref="A2:E2"/>
    </sheetView>
  </sheetViews>
  <sheetFormatPr defaultColWidth="8.875" defaultRowHeight="14.25"/>
  <cols>
    <col min="1" max="1" width="56.5" style="116" customWidth="1"/>
    <col min="2" max="2" width="14.25" style="116" customWidth="1"/>
    <col min="3" max="3" width="13" style="116" customWidth="1"/>
    <col min="4" max="4" width="13.375" style="116" customWidth="1"/>
    <col min="5" max="5" width="16.25" style="116" customWidth="1"/>
    <col min="6" max="16384" width="8.875" style="116"/>
  </cols>
  <sheetData>
    <row r="1" spans="1:5" s="7" customFormat="1" ht="25.9" customHeight="1">
      <c r="A1" s="115" t="s">
        <v>266</v>
      </c>
    </row>
    <row r="2" spans="1:5" ht="41.45" customHeight="1">
      <c r="A2" s="349" t="s">
        <v>844</v>
      </c>
      <c r="B2" s="350"/>
      <c r="C2" s="350"/>
      <c r="D2" s="350"/>
      <c r="E2" s="350"/>
    </row>
    <row r="3" spans="1:5" ht="31.15" customHeight="1">
      <c r="A3" s="117"/>
      <c r="E3" s="156" t="s">
        <v>207</v>
      </c>
    </row>
    <row r="4" spans="1:5" ht="22.9" customHeight="1">
      <c r="A4" s="118" t="s">
        <v>123</v>
      </c>
      <c r="B4" s="1" t="s">
        <v>193</v>
      </c>
      <c r="C4" s="1" t="s">
        <v>194</v>
      </c>
      <c r="D4" s="1" t="s">
        <v>195</v>
      </c>
      <c r="E4" s="143" t="s">
        <v>196</v>
      </c>
    </row>
    <row r="5" spans="1:5" ht="22.9" customHeight="1">
      <c r="A5" s="119" t="s">
        <v>124</v>
      </c>
      <c r="B5" s="120"/>
      <c r="C5" s="152"/>
      <c r="D5" s="152"/>
      <c r="E5" s="152"/>
    </row>
    <row r="6" spans="1:5" s="123" customFormat="1" ht="22.9" customHeight="1">
      <c r="A6" s="121" t="s">
        <v>125</v>
      </c>
      <c r="B6" s="122"/>
      <c r="C6" s="153"/>
      <c r="D6" s="153"/>
      <c r="E6" s="153"/>
    </row>
    <row r="7" spans="1:5" s="125" customFormat="1" ht="22.9" customHeight="1">
      <c r="A7" s="124" t="s">
        <v>126</v>
      </c>
      <c r="B7" s="122"/>
      <c r="C7" s="154"/>
      <c r="D7" s="154"/>
      <c r="E7" s="154"/>
    </row>
    <row r="8" spans="1:5" s="125" customFormat="1" ht="22.9" customHeight="1">
      <c r="A8" s="124" t="s">
        <v>127</v>
      </c>
      <c r="B8" s="122"/>
      <c r="C8" s="154"/>
      <c r="D8" s="154"/>
      <c r="E8" s="154"/>
    </row>
    <row r="9" spans="1:5" s="126" customFormat="1" ht="22.9" customHeight="1">
      <c r="A9" s="124" t="s">
        <v>128</v>
      </c>
      <c r="B9" s="122"/>
      <c r="C9" s="155"/>
      <c r="D9" s="155"/>
      <c r="E9" s="155"/>
    </row>
    <row r="10" spans="1:5" s="126" customFormat="1" ht="22.9" customHeight="1">
      <c r="A10" s="124" t="s">
        <v>129</v>
      </c>
      <c r="B10" s="122"/>
      <c r="C10" s="155"/>
      <c r="D10" s="155"/>
      <c r="E10" s="155"/>
    </row>
    <row r="11" spans="1:5" s="126" customFormat="1" ht="22.9" customHeight="1">
      <c r="A11" s="124" t="s">
        <v>130</v>
      </c>
      <c r="B11" s="122"/>
      <c r="C11" s="155"/>
      <c r="D11" s="155"/>
      <c r="E11" s="155"/>
    </row>
    <row r="12" spans="1:5" s="126" customFormat="1" ht="22.9" customHeight="1">
      <c r="A12" s="124" t="s">
        <v>131</v>
      </c>
      <c r="B12" s="122"/>
      <c r="C12" s="155"/>
      <c r="D12" s="155"/>
      <c r="E12" s="155"/>
    </row>
    <row r="13" spans="1:5" s="126" customFormat="1" ht="22.9" customHeight="1">
      <c r="A13" s="124" t="s">
        <v>132</v>
      </c>
      <c r="B13" s="122"/>
      <c r="C13" s="155"/>
      <c r="D13" s="155"/>
      <c r="E13" s="155"/>
    </row>
    <row r="14" spans="1:5" s="126" customFormat="1" ht="22.9" customHeight="1">
      <c r="A14" s="124" t="s">
        <v>133</v>
      </c>
      <c r="B14" s="122"/>
      <c r="C14" s="155"/>
      <c r="D14" s="155"/>
      <c r="E14" s="155"/>
    </row>
    <row r="15" spans="1:5" s="123" customFormat="1" ht="22.9" customHeight="1">
      <c r="A15" s="127" t="s">
        <v>134</v>
      </c>
      <c r="B15" s="122"/>
      <c r="C15" s="153"/>
      <c r="D15" s="153"/>
      <c r="E15" s="153"/>
    </row>
    <row r="16" spans="1:5" ht="22.9" customHeight="1">
      <c r="A16" s="121" t="s">
        <v>135</v>
      </c>
      <c r="B16" s="122"/>
      <c r="C16" s="152"/>
      <c r="D16" s="152"/>
      <c r="E16" s="152"/>
    </row>
    <row r="17" spans="1:5" ht="22.9" customHeight="1">
      <c r="A17" s="121" t="s">
        <v>136</v>
      </c>
      <c r="B17" s="122"/>
      <c r="C17" s="152"/>
      <c r="D17" s="152"/>
      <c r="E17" s="152"/>
    </row>
    <row r="18" spans="1:5" ht="22.9" customHeight="1">
      <c r="A18" s="121" t="s">
        <v>137</v>
      </c>
      <c r="B18" s="122"/>
      <c r="C18" s="152"/>
      <c r="D18" s="152"/>
      <c r="E18" s="152"/>
    </row>
    <row r="19" spans="1:5" ht="22.9" customHeight="1">
      <c r="A19" s="121" t="s">
        <v>138</v>
      </c>
      <c r="B19" s="122"/>
      <c r="C19" s="152"/>
      <c r="D19" s="152"/>
      <c r="E19" s="152"/>
    </row>
    <row r="20" spans="1:5" ht="22.9" customHeight="1">
      <c r="A20" s="128" t="s">
        <v>139</v>
      </c>
      <c r="B20" s="122"/>
      <c r="C20" s="152"/>
      <c r="D20" s="152"/>
      <c r="E20" s="152"/>
    </row>
    <row r="21" spans="1:5" ht="22.9" customHeight="1">
      <c r="A21" s="128" t="s">
        <v>140</v>
      </c>
      <c r="B21" s="122"/>
      <c r="C21" s="152"/>
      <c r="D21" s="152"/>
      <c r="E21" s="152"/>
    </row>
    <row r="22" spans="1:5" ht="22.9" customHeight="1">
      <c r="A22" s="121" t="s">
        <v>141</v>
      </c>
      <c r="B22" s="122"/>
      <c r="C22" s="152"/>
      <c r="D22" s="152"/>
      <c r="E22" s="152"/>
    </row>
    <row r="23" spans="1:5" ht="22.9" customHeight="1">
      <c r="A23" s="119" t="s">
        <v>142</v>
      </c>
      <c r="B23" s="120"/>
      <c r="C23" s="152"/>
      <c r="D23" s="152"/>
      <c r="E23" s="152"/>
    </row>
    <row r="24" spans="1:5" ht="22.9" customHeight="1">
      <c r="A24" s="121" t="s">
        <v>143</v>
      </c>
      <c r="B24" s="122"/>
      <c r="C24" s="152"/>
      <c r="D24" s="152"/>
      <c r="E24" s="152"/>
    </row>
    <row r="25" spans="1:5" ht="22.9" customHeight="1">
      <c r="A25" s="121" t="s">
        <v>144</v>
      </c>
      <c r="B25" s="122"/>
      <c r="C25" s="152"/>
      <c r="D25" s="152"/>
      <c r="E25" s="152"/>
    </row>
    <row r="26" spans="1:5" ht="22.9" customHeight="1">
      <c r="A26" s="128" t="s">
        <v>145</v>
      </c>
      <c r="B26" s="122"/>
      <c r="C26" s="152"/>
      <c r="D26" s="152"/>
      <c r="E26" s="152"/>
    </row>
    <row r="27" spans="1:5" ht="22.9" customHeight="1">
      <c r="A27" s="121" t="s">
        <v>146</v>
      </c>
      <c r="B27" s="122"/>
      <c r="C27" s="152"/>
      <c r="D27" s="152"/>
      <c r="E27" s="152"/>
    </row>
    <row r="28" spans="1:5" ht="22.9" customHeight="1">
      <c r="A28" s="119" t="s">
        <v>147</v>
      </c>
      <c r="B28" s="120"/>
      <c r="C28" s="152"/>
      <c r="D28" s="152"/>
      <c r="E28" s="152"/>
    </row>
    <row r="29" spans="1:5" ht="22.9" customHeight="1">
      <c r="A29" s="121" t="s">
        <v>148</v>
      </c>
      <c r="B29" s="122"/>
      <c r="C29" s="152"/>
      <c r="D29" s="152"/>
      <c r="E29" s="152"/>
    </row>
    <row r="30" spans="1:5" ht="22.9" customHeight="1">
      <c r="A30" s="121" t="s">
        <v>149</v>
      </c>
      <c r="B30" s="122"/>
      <c r="C30" s="152"/>
      <c r="D30" s="152"/>
      <c r="E30" s="152"/>
    </row>
    <row r="31" spans="1:5" ht="22.9" customHeight="1">
      <c r="A31" s="121" t="s">
        <v>150</v>
      </c>
      <c r="B31" s="122"/>
      <c r="C31" s="152"/>
      <c r="D31" s="152"/>
      <c r="E31" s="152"/>
    </row>
    <row r="32" spans="1:5" ht="22.9" customHeight="1">
      <c r="A32" s="119" t="s">
        <v>151</v>
      </c>
      <c r="B32" s="120"/>
      <c r="C32" s="152"/>
      <c r="D32" s="152"/>
      <c r="E32" s="152"/>
    </row>
    <row r="33" spans="1:5" ht="22.9" customHeight="1">
      <c r="A33" s="128" t="s">
        <v>152</v>
      </c>
      <c r="B33" s="120"/>
      <c r="C33" s="152"/>
      <c r="D33" s="152"/>
      <c r="E33" s="152"/>
    </row>
    <row r="34" spans="1:5" ht="22.9" customHeight="1">
      <c r="A34" s="121" t="s">
        <v>153</v>
      </c>
      <c r="B34" s="122"/>
      <c r="C34" s="152"/>
      <c r="D34" s="152"/>
      <c r="E34" s="152"/>
    </row>
    <row r="35" spans="1:5" ht="22.9" customHeight="1">
      <c r="A35" s="119" t="s">
        <v>154</v>
      </c>
      <c r="B35" s="120"/>
      <c r="C35" s="152"/>
      <c r="D35" s="152"/>
      <c r="E35" s="152"/>
    </row>
    <row r="36" spans="1:5" ht="22.9" customHeight="1">
      <c r="A36" s="121" t="s">
        <v>155</v>
      </c>
      <c r="B36" s="122"/>
      <c r="C36" s="152"/>
      <c r="D36" s="152"/>
      <c r="E36" s="152"/>
    </row>
    <row r="37" spans="1:5" ht="22.9" customHeight="1">
      <c r="A37" s="121"/>
      <c r="B37" s="122"/>
      <c r="C37" s="152"/>
      <c r="D37" s="152"/>
      <c r="E37" s="152"/>
    </row>
    <row r="38" spans="1:5" ht="22.9" customHeight="1">
      <c r="A38" s="129" t="s">
        <v>158</v>
      </c>
      <c r="B38" s="120"/>
      <c r="C38" s="152"/>
      <c r="D38" s="152"/>
      <c r="E38" s="152"/>
    </row>
    <row r="39" spans="1:5" ht="22.9" customHeight="1">
      <c r="A39" s="130" t="s">
        <v>156</v>
      </c>
      <c r="B39" s="120"/>
      <c r="C39" s="152"/>
      <c r="D39" s="152"/>
      <c r="E39" s="152"/>
    </row>
    <row r="40" spans="1:5" ht="22.9" customHeight="1">
      <c r="A40" s="129" t="s">
        <v>157</v>
      </c>
      <c r="B40" s="120"/>
      <c r="C40" s="152"/>
      <c r="D40" s="152"/>
      <c r="E40" s="152"/>
    </row>
  </sheetData>
  <mergeCells count="1">
    <mergeCell ref="A2:E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82" firstPageNumber="126" orientation="portrait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1"/>
  <sheetViews>
    <sheetView workbookViewId="0">
      <selection activeCell="B13" sqref="B13"/>
    </sheetView>
  </sheetViews>
  <sheetFormatPr defaultColWidth="8.875" defaultRowHeight="14.25"/>
  <cols>
    <col min="1" max="1" width="65" style="116" customWidth="1"/>
    <col min="2" max="2" width="17.125" style="116" customWidth="1"/>
    <col min="3" max="3" width="14.75" style="116" customWidth="1"/>
    <col min="4" max="4" width="10.5" style="116" customWidth="1"/>
    <col min="5" max="5" width="14.625" style="116" customWidth="1"/>
    <col min="6" max="16384" width="8.875" style="116"/>
  </cols>
  <sheetData>
    <row r="1" spans="1:5" s="7" customFormat="1" ht="25.9" customHeight="1">
      <c r="A1" s="115" t="s">
        <v>266</v>
      </c>
    </row>
    <row r="2" spans="1:5" ht="41.45" customHeight="1">
      <c r="A2" s="349" t="s">
        <v>845</v>
      </c>
      <c r="B2" s="350"/>
      <c r="C2" s="350"/>
      <c r="D2" s="350"/>
      <c r="E2" s="350"/>
    </row>
    <row r="3" spans="1:5" ht="31.15" customHeight="1">
      <c r="A3" s="117"/>
      <c r="E3" s="156" t="s">
        <v>207</v>
      </c>
    </row>
    <row r="4" spans="1:5" ht="34.9" customHeight="1">
      <c r="A4" s="118" t="s">
        <v>159</v>
      </c>
      <c r="B4" s="1" t="s">
        <v>193</v>
      </c>
      <c r="C4" s="1" t="s">
        <v>194</v>
      </c>
      <c r="D4" s="1" t="s">
        <v>195</v>
      </c>
      <c r="E4" s="143" t="s">
        <v>196</v>
      </c>
    </row>
    <row r="5" spans="1:5" ht="34.9" customHeight="1">
      <c r="A5" s="131" t="s">
        <v>160</v>
      </c>
      <c r="B5" s="120"/>
      <c r="C5" s="152"/>
      <c r="D5" s="152"/>
      <c r="E5" s="152"/>
    </row>
    <row r="6" spans="1:5" s="123" customFormat="1" ht="34.9" customHeight="1">
      <c r="A6" s="132" t="s">
        <v>161</v>
      </c>
      <c r="B6" s="122"/>
      <c r="C6" s="153"/>
      <c r="D6" s="153"/>
      <c r="E6" s="153"/>
    </row>
    <row r="7" spans="1:5" s="125" customFormat="1" ht="34.9" customHeight="1">
      <c r="A7" s="132" t="s">
        <v>162</v>
      </c>
      <c r="B7" s="122"/>
      <c r="C7" s="154"/>
      <c r="D7" s="154"/>
      <c r="E7" s="154"/>
    </row>
    <row r="8" spans="1:5" s="125" customFormat="1" ht="34.9" customHeight="1">
      <c r="A8" s="132" t="s">
        <v>163</v>
      </c>
      <c r="B8" s="122"/>
      <c r="C8" s="154"/>
      <c r="D8" s="154"/>
      <c r="E8" s="154"/>
    </row>
    <row r="9" spans="1:5" s="126" customFormat="1" ht="34.9" customHeight="1">
      <c r="A9" s="132" t="s">
        <v>164</v>
      </c>
      <c r="B9" s="122"/>
      <c r="C9" s="155"/>
      <c r="D9" s="155"/>
      <c r="E9" s="155"/>
    </row>
    <row r="10" spans="1:5" s="126" customFormat="1" ht="34.9" customHeight="1">
      <c r="A10" s="132" t="s">
        <v>165</v>
      </c>
      <c r="B10" s="122"/>
      <c r="C10" s="155"/>
      <c r="D10" s="155"/>
      <c r="E10" s="155"/>
    </row>
    <row r="11" spans="1:5" s="126" customFormat="1" ht="34.9" customHeight="1">
      <c r="A11" s="132" t="s">
        <v>166</v>
      </c>
      <c r="B11" s="122"/>
      <c r="C11" s="155"/>
      <c r="D11" s="155"/>
      <c r="E11" s="155"/>
    </row>
    <row r="12" spans="1:5" s="126" customFormat="1" ht="34.9" customHeight="1">
      <c r="A12" s="132" t="s">
        <v>167</v>
      </c>
      <c r="B12" s="122"/>
      <c r="C12" s="155"/>
      <c r="D12" s="155"/>
      <c r="E12" s="155"/>
    </row>
    <row r="13" spans="1:5" s="126" customFormat="1" ht="34.9" customHeight="1">
      <c r="A13" s="132" t="s">
        <v>168</v>
      </c>
      <c r="B13" s="122"/>
      <c r="C13" s="155"/>
      <c r="D13" s="155"/>
      <c r="E13" s="155"/>
    </row>
    <row r="14" spans="1:5" s="126" customFormat="1" ht="34.9" customHeight="1">
      <c r="A14" s="132" t="s">
        <v>169</v>
      </c>
      <c r="B14" s="122"/>
      <c r="C14" s="155"/>
      <c r="D14" s="155"/>
      <c r="E14" s="155"/>
    </row>
    <row r="15" spans="1:5" s="123" customFormat="1" ht="34.9" customHeight="1">
      <c r="A15" s="132" t="s">
        <v>170</v>
      </c>
      <c r="B15" s="122"/>
      <c r="C15" s="153"/>
      <c r="D15" s="153"/>
      <c r="E15" s="153"/>
    </row>
    <row r="16" spans="1:5" ht="34.9" customHeight="1">
      <c r="A16" s="132" t="s">
        <v>171</v>
      </c>
      <c r="B16" s="122"/>
      <c r="C16" s="152"/>
      <c r="D16" s="152"/>
      <c r="E16" s="152"/>
    </row>
    <row r="17" spans="1:5" ht="34.9" customHeight="1">
      <c r="A17" s="132" t="s">
        <v>172</v>
      </c>
      <c r="B17" s="122"/>
      <c r="C17" s="152"/>
      <c r="D17" s="152"/>
      <c r="E17" s="152"/>
    </row>
    <row r="18" spans="1:5" ht="34.9" customHeight="1">
      <c r="A18" s="132" t="s">
        <v>173</v>
      </c>
      <c r="B18" s="122"/>
      <c r="C18" s="152"/>
      <c r="D18" s="152"/>
      <c r="E18" s="152"/>
    </row>
    <row r="19" spans="1:5" ht="34.9" customHeight="1">
      <c r="A19" s="132" t="s">
        <v>174</v>
      </c>
      <c r="B19" s="122"/>
      <c r="C19" s="152"/>
      <c r="D19" s="152"/>
      <c r="E19" s="152"/>
    </row>
    <row r="20" spans="1:5" ht="34.9" customHeight="1">
      <c r="A20" s="132" t="s">
        <v>175</v>
      </c>
      <c r="B20" s="122"/>
      <c r="C20" s="152"/>
      <c r="D20" s="152"/>
      <c r="E20" s="152"/>
    </row>
    <row r="21" spans="1:5" ht="34.9" customHeight="1">
      <c r="A21" s="132" t="s">
        <v>176</v>
      </c>
      <c r="B21" s="122"/>
      <c r="C21" s="152"/>
      <c r="D21" s="152"/>
      <c r="E21" s="152"/>
    </row>
    <row r="22" spans="1:5" ht="34.9" customHeight="1">
      <c r="A22" s="132" t="s">
        <v>177</v>
      </c>
      <c r="B22" s="122"/>
      <c r="C22" s="152"/>
      <c r="D22" s="152"/>
      <c r="E22" s="152"/>
    </row>
    <row r="23" spans="1:5" ht="34.9" customHeight="1">
      <c r="A23" s="133" t="s">
        <v>178</v>
      </c>
      <c r="B23" s="120"/>
      <c r="C23" s="152"/>
      <c r="D23" s="152"/>
      <c r="E23" s="152"/>
    </row>
    <row r="24" spans="1:5" ht="34.9" customHeight="1">
      <c r="A24" s="132" t="s">
        <v>179</v>
      </c>
      <c r="B24" s="122"/>
      <c r="C24" s="152"/>
      <c r="D24" s="152"/>
      <c r="E24" s="152"/>
    </row>
    <row r="25" spans="1:5" ht="34.9" customHeight="1">
      <c r="A25" s="132" t="s">
        <v>180</v>
      </c>
      <c r="B25" s="122"/>
      <c r="C25" s="152"/>
      <c r="D25" s="152"/>
      <c r="E25" s="152"/>
    </row>
    <row r="26" spans="1:5" ht="34.9" customHeight="1">
      <c r="A26" s="131" t="s">
        <v>181</v>
      </c>
      <c r="B26" s="122"/>
      <c r="C26" s="152"/>
      <c r="D26" s="152"/>
      <c r="E26" s="152"/>
    </row>
    <row r="27" spans="1:5" ht="34.9" customHeight="1">
      <c r="A27" s="132" t="s">
        <v>182</v>
      </c>
      <c r="B27" s="122"/>
      <c r="C27" s="152"/>
      <c r="D27" s="152"/>
      <c r="E27" s="152"/>
    </row>
    <row r="28" spans="1:5" ht="34.9" customHeight="1">
      <c r="A28" s="132" t="s">
        <v>183</v>
      </c>
      <c r="B28" s="120"/>
      <c r="C28" s="152"/>
      <c r="D28" s="152"/>
      <c r="E28" s="152"/>
    </row>
    <row r="29" spans="1:5" ht="34.9" customHeight="1">
      <c r="A29" s="132"/>
      <c r="B29" s="122"/>
      <c r="C29" s="152"/>
      <c r="D29" s="152"/>
      <c r="E29" s="152"/>
    </row>
    <row r="30" spans="1:5" ht="34.9" customHeight="1">
      <c r="A30" s="134" t="s">
        <v>185</v>
      </c>
      <c r="B30" s="122"/>
      <c r="C30" s="152"/>
      <c r="D30" s="152"/>
      <c r="E30" s="152"/>
    </row>
    <row r="31" spans="1:5" ht="34.9" customHeight="1">
      <c r="A31" s="134" t="s">
        <v>184</v>
      </c>
      <c r="B31" s="122"/>
      <c r="C31" s="152"/>
      <c r="D31" s="152"/>
      <c r="E31" s="152"/>
    </row>
  </sheetData>
  <mergeCells count="1">
    <mergeCell ref="A2:E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76" firstPageNumber="126" orientation="portrait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showZeros="0" zoomScale="55" zoomScaleNormal="55" workbookViewId="0">
      <pane xSplit="1" ySplit="4" topLeftCell="B17" activePane="bottomRight" state="frozen"/>
      <selection activeCell="C10" sqref="C10"/>
      <selection pane="topRight" activeCell="C10" sqref="C10"/>
      <selection pane="bottomLeft" activeCell="C10" sqref="C10"/>
      <selection pane="bottomRight" activeCell="F38" sqref="F38"/>
    </sheetView>
  </sheetViews>
  <sheetFormatPr defaultColWidth="10" defaultRowHeight="20.25"/>
  <cols>
    <col min="1" max="1" width="49" style="211" customWidth="1"/>
    <col min="2" max="6" width="22" style="211" customWidth="1"/>
    <col min="7" max="16384" width="10" style="158"/>
  </cols>
  <sheetData>
    <row r="1" spans="1:6" s="7" customFormat="1" ht="30.75" customHeight="1">
      <c r="A1" s="208" t="s">
        <v>387</v>
      </c>
      <c r="B1" s="208"/>
      <c r="C1" s="209"/>
      <c r="D1" s="209"/>
      <c r="E1" s="210"/>
      <c r="F1" s="210"/>
    </row>
    <row r="2" spans="1:6" ht="33" customHeight="1">
      <c r="A2" s="351" t="s">
        <v>418</v>
      </c>
      <c r="B2" s="351"/>
      <c r="C2" s="351"/>
      <c r="D2" s="351"/>
      <c r="E2" s="351"/>
      <c r="F2" s="351"/>
    </row>
    <row r="3" spans="1:6" ht="26.25" customHeight="1">
      <c r="E3" s="352" t="s">
        <v>388</v>
      </c>
      <c r="F3" s="352"/>
    </row>
    <row r="4" spans="1:6" ht="58.5" customHeight="1">
      <c r="A4" s="212" t="s">
        <v>389</v>
      </c>
      <c r="B4" s="212" t="s">
        <v>390</v>
      </c>
      <c r="C4" s="213" t="s">
        <v>391</v>
      </c>
      <c r="D4" s="213" t="s">
        <v>392</v>
      </c>
      <c r="E4" s="214" t="s">
        <v>393</v>
      </c>
      <c r="F4" s="214" t="s">
        <v>394</v>
      </c>
    </row>
    <row r="5" spans="1:6" ht="39.950000000000003" customHeight="1">
      <c r="A5" s="215" t="s">
        <v>186</v>
      </c>
      <c r="B5" s="216"/>
      <c r="C5" s="216"/>
      <c r="D5" s="216"/>
      <c r="E5" s="217"/>
      <c r="F5" s="218"/>
    </row>
    <row r="6" spans="1:6" ht="39.950000000000003" customHeight="1">
      <c r="A6" s="219" t="s">
        <v>395</v>
      </c>
      <c r="B6" s="220"/>
      <c r="C6" s="220"/>
      <c r="D6" s="220"/>
      <c r="E6" s="221"/>
      <c r="F6" s="218"/>
    </row>
    <row r="7" spans="1:6" ht="39.950000000000003" customHeight="1">
      <c r="A7" s="219" t="s">
        <v>396</v>
      </c>
      <c r="B7" s="220"/>
      <c r="C7" s="220"/>
      <c r="D7" s="220"/>
      <c r="E7" s="221"/>
      <c r="F7" s="218"/>
    </row>
    <row r="8" spans="1:6" ht="39.950000000000003" customHeight="1">
      <c r="A8" s="219" t="s">
        <v>397</v>
      </c>
      <c r="B8" s="220"/>
      <c r="C8" s="220"/>
      <c r="D8" s="220"/>
      <c r="E8" s="221"/>
      <c r="F8" s="218"/>
    </row>
    <row r="9" spans="1:6" ht="39.950000000000003" customHeight="1">
      <c r="A9" s="215" t="s">
        <v>398</v>
      </c>
      <c r="B9" s="216"/>
      <c r="C9" s="216"/>
      <c r="D9" s="216"/>
      <c r="E9" s="217"/>
      <c r="F9" s="218"/>
    </row>
    <row r="10" spans="1:6" ht="39.950000000000003" customHeight="1">
      <c r="A10" s="219" t="s">
        <v>395</v>
      </c>
      <c r="B10" s="220"/>
      <c r="C10" s="220"/>
      <c r="D10" s="220"/>
      <c r="E10" s="221"/>
      <c r="F10" s="218"/>
    </row>
    <row r="11" spans="1:6" ht="39.950000000000003" customHeight="1">
      <c r="A11" s="219" t="s">
        <v>396</v>
      </c>
      <c r="B11" s="220"/>
      <c r="C11" s="220"/>
      <c r="D11" s="220"/>
      <c r="E11" s="221"/>
      <c r="F11" s="218"/>
    </row>
    <row r="12" spans="1:6" ht="39.950000000000003" customHeight="1">
      <c r="A12" s="219" t="s">
        <v>397</v>
      </c>
      <c r="B12" s="220"/>
      <c r="C12" s="220"/>
      <c r="D12" s="220"/>
      <c r="E12" s="221"/>
      <c r="F12" s="218"/>
    </row>
    <row r="13" spans="1:6" ht="39.950000000000003" customHeight="1">
      <c r="A13" s="215" t="s">
        <v>399</v>
      </c>
      <c r="B13" s="216"/>
      <c r="C13" s="216"/>
      <c r="D13" s="216"/>
      <c r="E13" s="217"/>
      <c r="F13" s="218"/>
    </row>
    <row r="14" spans="1:6" ht="39.950000000000003" customHeight="1">
      <c r="A14" s="219" t="s">
        <v>400</v>
      </c>
      <c r="B14" s="220"/>
      <c r="C14" s="220"/>
      <c r="D14" s="220"/>
      <c r="E14" s="221"/>
      <c r="F14" s="218"/>
    </row>
    <row r="15" spans="1:6" ht="39.950000000000003" customHeight="1">
      <c r="A15" s="219" t="s">
        <v>401</v>
      </c>
      <c r="B15" s="220"/>
      <c r="C15" s="220"/>
      <c r="D15" s="220"/>
      <c r="E15" s="221"/>
      <c r="F15" s="218"/>
    </row>
    <row r="16" spans="1:6" ht="39.950000000000003" customHeight="1">
      <c r="A16" s="219" t="s">
        <v>402</v>
      </c>
      <c r="B16" s="220"/>
      <c r="C16" s="220"/>
      <c r="D16" s="220"/>
      <c r="E16" s="221"/>
      <c r="F16" s="218"/>
    </row>
    <row r="17" spans="1:6" ht="39.950000000000003" customHeight="1">
      <c r="A17" s="215" t="s">
        <v>403</v>
      </c>
      <c r="B17" s="216"/>
      <c r="C17" s="216"/>
      <c r="D17" s="216"/>
      <c r="E17" s="217"/>
      <c r="F17" s="218"/>
    </row>
    <row r="18" spans="1:6" ht="39.950000000000003" customHeight="1">
      <c r="A18" s="219" t="s">
        <v>404</v>
      </c>
      <c r="B18" s="220"/>
      <c r="C18" s="220"/>
      <c r="D18" s="220"/>
      <c r="E18" s="221"/>
      <c r="F18" s="218"/>
    </row>
    <row r="19" spans="1:6" ht="39.950000000000003" customHeight="1">
      <c r="A19" s="219" t="s">
        <v>405</v>
      </c>
      <c r="B19" s="220"/>
      <c r="C19" s="220"/>
      <c r="D19" s="220"/>
      <c r="E19" s="221"/>
      <c r="F19" s="218"/>
    </row>
    <row r="20" spans="1:6" ht="39.950000000000003" customHeight="1">
      <c r="A20" s="219" t="s">
        <v>406</v>
      </c>
      <c r="B20" s="220"/>
      <c r="C20" s="220"/>
      <c r="D20" s="220"/>
      <c r="E20" s="221"/>
      <c r="F20" s="218"/>
    </row>
    <row r="21" spans="1:6" ht="39.950000000000003" customHeight="1">
      <c r="A21" s="215" t="s">
        <v>407</v>
      </c>
      <c r="B21" s="216"/>
      <c r="C21" s="216"/>
      <c r="D21" s="216"/>
      <c r="E21" s="217"/>
      <c r="F21" s="218"/>
    </row>
    <row r="22" spans="1:6" ht="39.950000000000003" customHeight="1">
      <c r="A22" s="219" t="s">
        <v>408</v>
      </c>
      <c r="B22" s="220"/>
      <c r="C22" s="220"/>
      <c r="D22" s="220"/>
      <c r="E22" s="221"/>
      <c r="F22" s="218"/>
    </row>
    <row r="23" spans="1:6" ht="39.950000000000003" customHeight="1">
      <c r="A23" s="219" t="s">
        <v>409</v>
      </c>
      <c r="B23" s="220"/>
      <c r="C23" s="220"/>
      <c r="D23" s="220"/>
      <c r="E23" s="221"/>
      <c r="F23" s="218"/>
    </row>
    <row r="24" spans="1:6" ht="39.950000000000003" customHeight="1">
      <c r="A24" s="219" t="s">
        <v>410</v>
      </c>
      <c r="B24" s="220"/>
      <c r="C24" s="220"/>
      <c r="D24" s="220"/>
      <c r="E24" s="221"/>
      <c r="F24" s="218"/>
    </row>
    <row r="25" spans="1:6" ht="39.950000000000003" customHeight="1">
      <c r="A25" s="215" t="s">
        <v>411</v>
      </c>
      <c r="B25" s="216"/>
      <c r="C25" s="216"/>
      <c r="D25" s="216"/>
      <c r="E25" s="217"/>
      <c r="F25" s="218"/>
    </row>
    <row r="26" spans="1:6" ht="39.950000000000003" customHeight="1">
      <c r="A26" s="219" t="s">
        <v>412</v>
      </c>
      <c r="B26" s="220"/>
      <c r="C26" s="220"/>
      <c r="D26" s="220"/>
      <c r="E26" s="221"/>
      <c r="F26" s="218"/>
    </row>
    <row r="27" spans="1:6" ht="39.950000000000003" customHeight="1">
      <c r="A27" s="219" t="s">
        <v>413</v>
      </c>
      <c r="B27" s="220"/>
      <c r="C27" s="220"/>
      <c r="D27" s="220"/>
      <c r="E27" s="221"/>
      <c r="F27" s="218"/>
    </row>
    <row r="28" spans="1:6" ht="39.950000000000003" customHeight="1">
      <c r="A28" s="219" t="s">
        <v>414</v>
      </c>
      <c r="B28" s="220"/>
      <c r="C28" s="220"/>
      <c r="D28" s="220"/>
      <c r="E28" s="221"/>
      <c r="F28" s="218"/>
    </row>
    <row r="29" spans="1:6" ht="39.950000000000003" customHeight="1">
      <c r="A29" s="215" t="s">
        <v>419</v>
      </c>
      <c r="B29" s="163">
        <v>1709</v>
      </c>
      <c r="C29" s="163">
        <v>1852</v>
      </c>
      <c r="D29" s="163">
        <v>1897</v>
      </c>
      <c r="E29" s="223">
        <f>D29/C29</f>
        <v>1.0242980561555075</v>
      </c>
      <c r="F29" s="164"/>
    </row>
    <row r="30" spans="1:6" ht="39.950000000000003" customHeight="1">
      <c r="A30" s="215" t="s">
        <v>415</v>
      </c>
      <c r="B30" s="163">
        <v>512</v>
      </c>
      <c r="C30" s="163">
        <v>478</v>
      </c>
      <c r="D30" s="163">
        <v>481</v>
      </c>
      <c r="E30" s="223">
        <f>D30/C30</f>
        <v>1.006276150627615</v>
      </c>
      <c r="F30" s="164"/>
    </row>
    <row r="31" spans="1:6" ht="39.950000000000003" customHeight="1">
      <c r="A31" s="213" t="s">
        <v>416</v>
      </c>
      <c r="B31" s="216">
        <f>SUM(B29:B30)</f>
        <v>2221</v>
      </c>
      <c r="C31" s="216">
        <f t="shared" ref="C31:D31" si="0">SUM(C29:C30)</f>
        <v>2330</v>
      </c>
      <c r="D31" s="216">
        <f t="shared" si="0"/>
        <v>2378</v>
      </c>
      <c r="E31" s="224">
        <f>D31/C31</f>
        <v>1.0206008583690986</v>
      </c>
      <c r="F31" s="218"/>
    </row>
    <row r="32" spans="1:6" ht="30.2" customHeight="1"/>
  </sheetData>
  <mergeCells count="2">
    <mergeCell ref="A2:F2"/>
    <mergeCell ref="E3:F3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64" firstPageNumber="12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5"/>
  <sheetViews>
    <sheetView topLeftCell="A397" zoomScale="55" zoomScaleNormal="55" zoomScaleSheetLayoutView="25" workbookViewId="0">
      <selection activeCell="E453" sqref="E453"/>
    </sheetView>
  </sheetViews>
  <sheetFormatPr defaultRowHeight="19.5" customHeight="1"/>
  <cols>
    <col min="1" max="1" width="63.375" style="227" customWidth="1"/>
    <col min="2" max="2" width="29.875" style="239" customWidth="1"/>
    <col min="3" max="3" width="26.625" style="239" customWidth="1"/>
    <col min="4" max="4" width="21.625" style="239" customWidth="1"/>
    <col min="5" max="5" width="31" style="271" customWidth="1"/>
    <col min="6" max="6" width="20.375" style="271" customWidth="1"/>
    <col min="11" max="11" width="36.5" bestFit="1" customWidth="1"/>
  </cols>
  <sheetData>
    <row r="1" spans="1:11" ht="19.5" customHeight="1">
      <c r="A1" s="226" t="s">
        <v>417</v>
      </c>
      <c r="B1" s="235"/>
      <c r="C1" s="235"/>
      <c r="D1" s="235"/>
      <c r="E1" s="270"/>
    </row>
    <row r="2" spans="1:11" ht="38.25" customHeight="1">
      <c r="A2" s="332" t="s">
        <v>422</v>
      </c>
      <c r="B2" s="332"/>
      <c r="C2" s="332"/>
      <c r="D2" s="332"/>
      <c r="E2" s="332"/>
      <c r="F2" s="332"/>
    </row>
    <row r="3" spans="1:11" ht="21" customHeight="1">
      <c r="A3" s="228"/>
      <c r="B3" s="228"/>
      <c r="C3" s="228"/>
      <c r="D3" s="228"/>
      <c r="E3" s="265"/>
      <c r="F3" s="265"/>
    </row>
    <row r="4" spans="1:11" ht="21" customHeight="1">
      <c r="A4" s="229"/>
      <c r="B4" s="236"/>
      <c r="C4" s="236"/>
      <c r="D4" s="236"/>
      <c r="E4" s="272"/>
      <c r="F4" s="273" t="s">
        <v>0</v>
      </c>
    </row>
    <row r="5" spans="1:11" ht="43.5" customHeight="1">
      <c r="A5" s="230" t="s">
        <v>423</v>
      </c>
      <c r="B5" s="230" t="s">
        <v>424</v>
      </c>
      <c r="C5" s="230" t="s">
        <v>425</v>
      </c>
      <c r="D5" s="230" t="s">
        <v>426</v>
      </c>
      <c r="E5" s="266" t="s">
        <v>199</v>
      </c>
      <c r="F5" s="268" t="s">
        <v>197</v>
      </c>
    </row>
    <row r="6" spans="1:11" s="264" customFormat="1" ht="43.5" customHeight="1">
      <c r="A6" s="231" t="s">
        <v>632</v>
      </c>
      <c r="B6" s="237">
        <v>13292</v>
      </c>
      <c r="C6" s="237">
        <v>14373</v>
      </c>
      <c r="D6" s="237">
        <v>14373</v>
      </c>
      <c r="E6" s="267">
        <f>D6/C6</f>
        <v>1</v>
      </c>
      <c r="F6" s="269">
        <f>(D6-C6)/C6</f>
        <v>0</v>
      </c>
    </row>
    <row r="7" spans="1:11" ht="43.5" customHeight="1">
      <c r="A7" s="231" t="s">
        <v>633</v>
      </c>
      <c r="B7" s="238">
        <v>1034</v>
      </c>
      <c r="C7" s="238">
        <v>855</v>
      </c>
      <c r="D7" s="238">
        <v>855</v>
      </c>
      <c r="E7" s="274">
        <f t="shared" ref="E7:E70" si="0">D7/C7</f>
        <v>1</v>
      </c>
      <c r="F7" s="275">
        <f t="shared" ref="F7:F70" si="1">(D7-C7)/C7</f>
        <v>0</v>
      </c>
      <c r="K7" s="252"/>
    </row>
    <row r="8" spans="1:11" ht="43.5" customHeight="1">
      <c r="A8" s="233" t="s">
        <v>634</v>
      </c>
      <c r="B8" s="238"/>
      <c r="C8" s="238">
        <v>674</v>
      </c>
      <c r="D8" s="238">
        <v>674</v>
      </c>
      <c r="E8" s="274">
        <f t="shared" si="0"/>
        <v>1</v>
      </c>
      <c r="F8" s="275">
        <f t="shared" si="1"/>
        <v>0</v>
      </c>
    </row>
    <row r="9" spans="1:11" ht="43.5" customHeight="1">
      <c r="A9" s="234" t="s">
        <v>635</v>
      </c>
      <c r="B9" s="238"/>
      <c r="C9" s="238">
        <v>145</v>
      </c>
      <c r="D9" s="238">
        <v>145</v>
      </c>
      <c r="E9" s="274">
        <f t="shared" si="0"/>
        <v>1</v>
      </c>
      <c r="F9" s="275">
        <f t="shared" si="1"/>
        <v>0</v>
      </c>
    </row>
    <row r="10" spans="1:11" ht="43.5" customHeight="1">
      <c r="A10" s="233" t="s">
        <v>636</v>
      </c>
      <c r="B10" s="238"/>
      <c r="C10" s="238">
        <v>23</v>
      </c>
      <c r="D10" s="238">
        <v>23</v>
      </c>
      <c r="E10" s="274">
        <f t="shared" si="0"/>
        <v>1</v>
      </c>
      <c r="F10" s="275">
        <f t="shared" si="1"/>
        <v>0</v>
      </c>
    </row>
    <row r="11" spans="1:11" ht="43.5" customHeight="1">
      <c r="A11" s="234" t="s">
        <v>637</v>
      </c>
      <c r="B11" s="238"/>
      <c r="C11" s="238">
        <v>13</v>
      </c>
      <c r="D11" s="238">
        <v>13</v>
      </c>
      <c r="E11" s="274">
        <f t="shared" si="0"/>
        <v>1</v>
      </c>
      <c r="F11" s="275">
        <f t="shared" si="1"/>
        <v>0</v>
      </c>
    </row>
    <row r="12" spans="1:11" ht="43.5" customHeight="1">
      <c r="A12" s="232" t="s">
        <v>638</v>
      </c>
      <c r="B12" s="238">
        <v>790</v>
      </c>
      <c r="C12" s="238">
        <v>619</v>
      </c>
      <c r="D12" s="238">
        <v>619</v>
      </c>
      <c r="E12" s="274">
        <f t="shared" si="0"/>
        <v>1</v>
      </c>
      <c r="F12" s="275">
        <f t="shared" si="1"/>
        <v>0</v>
      </c>
    </row>
    <row r="13" spans="1:11" ht="43.5" customHeight="1">
      <c r="A13" s="242" t="s">
        <v>639</v>
      </c>
      <c r="B13" s="238"/>
      <c r="C13" s="238">
        <v>510</v>
      </c>
      <c r="D13" s="238">
        <v>510</v>
      </c>
      <c r="E13" s="274">
        <f t="shared" si="0"/>
        <v>1</v>
      </c>
      <c r="F13" s="275">
        <f t="shared" si="1"/>
        <v>0</v>
      </c>
    </row>
    <row r="14" spans="1:11" ht="43.5" customHeight="1">
      <c r="A14" s="233" t="s">
        <v>640</v>
      </c>
      <c r="B14" s="238"/>
      <c r="C14" s="238">
        <v>76</v>
      </c>
      <c r="D14" s="238">
        <v>76</v>
      </c>
      <c r="E14" s="274">
        <f t="shared" si="0"/>
        <v>1</v>
      </c>
      <c r="F14" s="275">
        <f t="shared" si="1"/>
        <v>0</v>
      </c>
    </row>
    <row r="15" spans="1:11" ht="43.5" customHeight="1">
      <c r="A15" s="243" t="s">
        <v>641</v>
      </c>
      <c r="B15" s="238"/>
      <c r="C15" s="238">
        <v>11</v>
      </c>
      <c r="D15" s="238">
        <v>11</v>
      </c>
      <c r="E15" s="274">
        <f t="shared" si="0"/>
        <v>1</v>
      </c>
      <c r="F15" s="275">
        <f t="shared" si="1"/>
        <v>0</v>
      </c>
    </row>
    <row r="16" spans="1:11" ht="43.5" customHeight="1">
      <c r="A16" s="243" t="s">
        <v>665</v>
      </c>
      <c r="B16" s="238"/>
      <c r="C16" s="238">
        <v>22</v>
      </c>
      <c r="D16" s="238">
        <v>22</v>
      </c>
      <c r="E16" s="274">
        <f t="shared" si="0"/>
        <v>1</v>
      </c>
      <c r="F16" s="275">
        <f t="shared" si="1"/>
        <v>0</v>
      </c>
    </row>
    <row r="17" spans="1:6" ht="43.5" customHeight="1">
      <c r="A17" s="232" t="s">
        <v>648</v>
      </c>
      <c r="B17" s="238">
        <v>4988</v>
      </c>
      <c r="C17" s="238">
        <v>4513</v>
      </c>
      <c r="D17" s="238">
        <v>4513</v>
      </c>
      <c r="E17" s="274">
        <f t="shared" si="0"/>
        <v>1</v>
      </c>
      <c r="F17" s="275">
        <f t="shared" si="1"/>
        <v>0</v>
      </c>
    </row>
    <row r="18" spans="1:6" ht="36" customHeight="1">
      <c r="A18" s="248" t="s">
        <v>642</v>
      </c>
      <c r="B18" s="244"/>
      <c r="C18" s="262">
        <v>4433</v>
      </c>
      <c r="D18" s="262">
        <v>4433</v>
      </c>
      <c r="E18" s="274">
        <f t="shared" si="0"/>
        <v>1</v>
      </c>
      <c r="F18" s="275">
        <f t="shared" si="1"/>
        <v>0</v>
      </c>
    </row>
    <row r="19" spans="1:6" ht="36" customHeight="1">
      <c r="A19" s="246" t="s">
        <v>643</v>
      </c>
      <c r="B19" s="245"/>
      <c r="C19" s="245">
        <v>80</v>
      </c>
      <c r="D19" s="263">
        <v>80</v>
      </c>
      <c r="E19" s="274">
        <f t="shared" si="0"/>
        <v>1</v>
      </c>
      <c r="F19" s="275">
        <f t="shared" si="1"/>
        <v>0</v>
      </c>
    </row>
    <row r="20" spans="1:6" ht="36" customHeight="1">
      <c r="A20" s="250" t="s">
        <v>647</v>
      </c>
      <c r="B20" s="245">
        <v>480</v>
      </c>
      <c r="C20" s="245">
        <v>467</v>
      </c>
      <c r="D20" s="263">
        <v>467</v>
      </c>
      <c r="E20" s="274">
        <f t="shared" si="0"/>
        <v>1</v>
      </c>
      <c r="F20" s="275">
        <f t="shared" si="1"/>
        <v>0</v>
      </c>
    </row>
    <row r="21" spans="1:6" ht="36" customHeight="1">
      <c r="A21" s="241" t="s">
        <v>642</v>
      </c>
      <c r="B21" s="245"/>
      <c r="C21" s="245">
        <v>296</v>
      </c>
      <c r="D21" s="263">
        <v>296</v>
      </c>
      <c r="E21" s="274">
        <f t="shared" si="0"/>
        <v>1</v>
      </c>
      <c r="F21" s="275">
        <f t="shared" si="1"/>
        <v>0</v>
      </c>
    </row>
    <row r="22" spans="1:6" ht="36" customHeight="1">
      <c r="A22" s="241" t="s">
        <v>644</v>
      </c>
      <c r="B22" s="245"/>
      <c r="C22" s="245">
        <v>35</v>
      </c>
      <c r="D22" s="263">
        <v>35</v>
      </c>
      <c r="E22" s="274">
        <f t="shared" si="0"/>
        <v>1</v>
      </c>
      <c r="F22" s="275">
        <f t="shared" si="1"/>
        <v>0</v>
      </c>
    </row>
    <row r="23" spans="1:6" ht="36" customHeight="1">
      <c r="A23" s="241" t="s">
        <v>645</v>
      </c>
      <c r="B23" s="245"/>
      <c r="C23" s="245">
        <v>94</v>
      </c>
      <c r="D23" s="263">
        <v>94</v>
      </c>
      <c r="E23" s="274">
        <f t="shared" si="0"/>
        <v>1</v>
      </c>
      <c r="F23" s="275">
        <f t="shared" si="1"/>
        <v>0</v>
      </c>
    </row>
    <row r="24" spans="1:6" ht="36" customHeight="1">
      <c r="A24" s="241" t="s">
        <v>646</v>
      </c>
      <c r="B24" s="245"/>
      <c r="C24" s="245">
        <v>42</v>
      </c>
      <c r="D24" s="263">
        <v>42</v>
      </c>
      <c r="E24" s="274">
        <f t="shared" si="0"/>
        <v>1</v>
      </c>
      <c r="F24" s="275">
        <f t="shared" si="1"/>
        <v>0</v>
      </c>
    </row>
    <row r="25" spans="1:6" ht="36" customHeight="1">
      <c r="A25" s="251" t="s">
        <v>649</v>
      </c>
      <c r="B25" s="245">
        <v>162</v>
      </c>
      <c r="C25" s="245">
        <v>155</v>
      </c>
      <c r="D25" s="263">
        <v>155</v>
      </c>
      <c r="E25" s="274">
        <f t="shared" si="0"/>
        <v>1</v>
      </c>
      <c r="F25" s="275">
        <f t="shared" si="1"/>
        <v>0</v>
      </c>
    </row>
    <row r="26" spans="1:6" ht="36" customHeight="1">
      <c r="A26" s="241" t="s">
        <v>650</v>
      </c>
      <c r="B26" s="245"/>
      <c r="C26" s="245">
        <v>141</v>
      </c>
      <c r="D26" s="263">
        <v>141</v>
      </c>
      <c r="E26" s="274">
        <f t="shared" si="0"/>
        <v>1</v>
      </c>
      <c r="F26" s="275">
        <f t="shared" si="1"/>
        <v>0</v>
      </c>
    </row>
    <row r="27" spans="1:6" ht="36" customHeight="1">
      <c r="A27" s="241" t="s">
        <v>651</v>
      </c>
      <c r="B27" s="245"/>
      <c r="C27" s="245">
        <v>14</v>
      </c>
      <c r="D27" s="263">
        <v>14</v>
      </c>
      <c r="E27" s="274">
        <f t="shared" si="0"/>
        <v>1</v>
      </c>
      <c r="F27" s="275">
        <f t="shared" si="1"/>
        <v>0</v>
      </c>
    </row>
    <row r="28" spans="1:6" ht="36" customHeight="1">
      <c r="A28" s="250" t="s">
        <v>652</v>
      </c>
      <c r="B28" s="245">
        <v>802</v>
      </c>
      <c r="C28" s="245">
        <v>740</v>
      </c>
      <c r="D28" s="263">
        <v>740</v>
      </c>
      <c r="E28" s="274">
        <f t="shared" si="0"/>
        <v>1</v>
      </c>
      <c r="F28" s="275">
        <f t="shared" si="1"/>
        <v>0</v>
      </c>
    </row>
    <row r="29" spans="1:6" ht="36" customHeight="1">
      <c r="A29" s="241" t="s">
        <v>639</v>
      </c>
      <c r="B29" s="245"/>
      <c r="C29" s="245">
        <v>456</v>
      </c>
      <c r="D29" s="263">
        <v>456</v>
      </c>
      <c r="E29" s="274">
        <f t="shared" si="0"/>
        <v>1</v>
      </c>
      <c r="F29" s="275">
        <f t="shared" si="1"/>
        <v>0</v>
      </c>
    </row>
    <row r="30" spans="1:6" ht="36" customHeight="1">
      <c r="A30" s="241" t="s">
        <v>653</v>
      </c>
      <c r="B30" s="249"/>
      <c r="C30" s="245">
        <v>5</v>
      </c>
      <c r="D30" s="263">
        <v>5</v>
      </c>
      <c r="E30" s="274">
        <f t="shared" si="0"/>
        <v>1</v>
      </c>
      <c r="F30" s="275">
        <f t="shared" si="1"/>
        <v>0</v>
      </c>
    </row>
    <row r="31" spans="1:6" ht="36" customHeight="1">
      <c r="A31" s="241" t="s">
        <v>654</v>
      </c>
      <c r="B31" s="245"/>
      <c r="C31" s="245">
        <v>199</v>
      </c>
      <c r="D31" s="263">
        <v>199</v>
      </c>
      <c r="E31" s="274">
        <f t="shared" si="0"/>
        <v>1</v>
      </c>
      <c r="F31" s="275">
        <f t="shared" si="1"/>
        <v>0</v>
      </c>
    </row>
    <row r="32" spans="1:6" ht="36" customHeight="1">
      <c r="A32" s="241" t="s">
        <v>655</v>
      </c>
      <c r="B32" s="245"/>
      <c r="C32" s="245">
        <v>80</v>
      </c>
      <c r="D32" s="263">
        <v>80</v>
      </c>
      <c r="E32" s="274">
        <f t="shared" si="0"/>
        <v>1</v>
      </c>
      <c r="F32" s="275">
        <f t="shared" si="1"/>
        <v>0</v>
      </c>
    </row>
    <row r="33" spans="1:6" ht="36" customHeight="1">
      <c r="A33" s="250" t="s">
        <v>656</v>
      </c>
      <c r="B33" s="245">
        <v>78</v>
      </c>
      <c r="C33" s="245">
        <v>50</v>
      </c>
      <c r="D33" s="263">
        <v>50</v>
      </c>
      <c r="E33" s="274">
        <f t="shared" si="0"/>
        <v>1</v>
      </c>
      <c r="F33" s="275">
        <f t="shared" si="1"/>
        <v>0</v>
      </c>
    </row>
    <row r="34" spans="1:6" ht="36" customHeight="1">
      <c r="A34" s="241" t="s">
        <v>657</v>
      </c>
      <c r="B34" s="245"/>
      <c r="C34" s="245">
        <v>50</v>
      </c>
      <c r="D34" s="263">
        <v>50</v>
      </c>
      <c r="E34" s="274">
        <f t="shared" si="0"/>
        <v>1</v>
      </c>
      <c r="F34" s="275">
        <f t="shared" si="1"/>
        <v>0</v>
      </c>
    </row>
    <row r="35" spans="1:6" ht="36" customHeight="1">
      <c r="A35" s="250" t="s">
        <v>658</v>
      </c>
      <c r="B35" s="245">
        <v>195</v>
      </c>
      <c r="C35" s="245">
        <v>216</v>
      </c>
      <c r="D35" s="263">
        <v>216</v>
      </c>
      <c r="E35" s="274">
        <f t="shared" si="0"/>
        <v>1</v>
      </c>
      <c r="F35" s="275">
        <f t="shared" si="1"/>
        <v>0</v>
      </c>
    </row>
    <row r="36" spans="1:6" ht="36" customHeight="1">
      <c r="A36" s="241" t="s">
        <v>639</v>
      </c>
      <c r="B36" s="245"/>
      <c r="C36" s="245">
        <v>145</v>
      </c>
      <c r="D36" s="263">
        <v>145</v>
      </c>
      <c r="E36" s="274">
        <f t="shared" si="0"/>
        <v>1</v>
      </c>
      <c r="F36" s="275">
        <f t="shared" si="1"/>
        <v>0</v>
      </c>
    </row>
    <row r="37" spans="1:6" ht="36" customHeight="1">
      <c r="A37" s="241" t="s">
        <v>659</v>
      </c>
      <c r="B37" s="245"/>
      <c r="C37" s="245">
        <v>15</v>
      </c>
      <c r="D37" s="263">
        <v>15</v>
      </c>
      <c r="E37" s="274">
        <f t="shared" si="0"/>
        <v>1</v>
      </c>
      <c r="F37" s="275">
        <f t="shared" si="1"/>
        <v>0</v>
      </c>
    </row>
    <row r="38" spans="1:6" ht="36" customHeight="1">
      <c r="A38" s="250" t="s">
        <v>782</v>
      </c>
      <c r="B38" s="245"/>
      <c r="C38" s="245">
        <v>30</v>
      </c>
      <c r="D38" s="263">
        <v>30</v>
      </c>
      <c r="E38" s="274">
        <f t="shared" si="0"/>
        <v>1</v>
      </c>
      <c r="F38" s="275">
        <f t="shared" si="1"/>
        <v>0</v>
      </c>
    </row>
    <row r="39" spans="1:6" ht="36" customHeight="1">
      <c r="A39" s="241" t="s">
        <v>783</v>
      </c>
      <c r="B39" s="245"/>
      <c r="C39" s="245">
        <v>26</v>
      </c>
      <c r="D39" s="263">
        <v>26</v>
      </c>
      <c r="E39" s="274">
        <f t="shared" si="0"/>
        <v>1</v>
      </c>
      <c r="F39" s="275">
        <f t="shared" si="1"/>
        <v>0</v>
      </c>
    </row>
    <row r="40" spans="1:6" ht="36" customHeight="1">
      <c r="A40" s="250" t="s">
        <v>660</v>
      </c>
      <c r="B40" s="245">
        <v>326</v>
      </c>
      <c r="C40" s="245">
        <v>350</v>
      </c>
      <c r="D40" s="263">
        <v>350</v>
      </c>
      <c r="E40" s="274">
        <f t="shared" si="0"/>
        <v>1</v>
      </c>
      <c r="F40" s="275">
        <f t="shared" si="1"/>
        <v>0</v>
      </c>
    </row>
    <row r="41" spans="1:6" ht="36" customHeight="1">
      <c r="A41" s="241" t="s">
        <v>639</v>
      </c>
      <c r="B41" s="245"/>
      <c r="C41" s="245">
        <v>338</v>
      </c>
      <c r="D41" s="263">
        <v>338</v>
      </c>
      <c r="E41" s="274">
        <f t="shared" si="0"/>
        <v>1</v>
      </c>
      <c r="F41" s="275">
        <f t="shared" si="1"/>
        <v>0</v>
      </c>
    </row>
    <row r="42" spans="1:6" ht="36" customHeight="1">
      <c r="A42" s="241" t="s">
        <v>661</v>
      </c>
      <c r="B42" s="245"/>
      <c r="C42" s="245">
        <v>9</v>
      </c>
      <c r="D42" s="263">
        <v>9</v>
      </c>
      <c r="E42" s="274">
        <f t="shared" si="0"/>
        <v>1</v>
      </c>
      <c r="F42" s="275">
        <f t="shared" si="1"/>
        <v>0</v>
      </c>
    </row>
    <row r="43" spans="1:6" ht="36" customHeight="1">
      <c r="A43" s="241" t="s">
        <v>662</v>
      </c>
      <c r="B43" s="245"/>
      <c r="C43" s="245">
        <v>3</v>
      </c>
      <c r="D43" s="263">
        <v>3</v>
      </c>
      <c r="E43" s="274">
        <f t="shared" si="0"/>
        <v>1</v>
      </c>
      <c r="F43" s="275">
        <f t="shared" si="1"/>
        <v>0</v>
      </c>
    </row>
    <row r="44" spans="1:6" ht="36" customHeight="1">
      <c r="A44" s="250" t="s">
        <v>666</v>
      </c>
      <c r="B44" s="245">
        <v>308</v>
      </c>
      <c r="C44" s="245">
        <v>340</v>
      </c>
      <c r="D44" s="263">
        <v>340</v>
      </c>
      <c r="E44" s="274">
        <f t="shared" si="0"/>
        <v>1</v>
      </c>
      <c r="F44" s="275">
        <f t="shared" si="1"/>
        <v>0</v>
      </c>
    </row>
    <row r="45" spans="1:6" ht="36" customHeight="1">
      <c r="A45" s="241" t="s">
        <v>663</v>
      </c>
      <c r="B45" s="245"/>
      <c r="C45" s="245">
        <v>323</v>
      </c>
      <c r="D45" s="263">
        <v>323</v>
      </c>
      <c r="E45" s="274">
        <f t="shared" si="0"/>
        <v>1</v>
      </c>
      <c r="F45" s="275">
        <f t="shared" si="1"/>
        <v>0</v>
      </c>
    </row>
    <row r="46" spans="1:6" ht="36" customHeight="1">
      <c r="A46" s="241" t="s">
        <v>664</v>
      </c>
      <c r="B46" s="245"/>
      <c r="C46" s="245">
        <v>17</v>
      </c>
      <c r="D46" s="263">
        <v>17</v>
      </c>
      <c r="E46" s="274">
        <f t="shared" si="0"/>
        <v>1</v>
      </c>
      <c r="F46" s="275">
        <f t="shared" si="1"/>
        <v>0</v>
      </c>
    </row>
    <row r="47" spans="1:6" ht="36" customHeight="1">
      <c r="A47" s="253" t="s">
        <v>667</v>
      </c>
      <c r="B47" s="245">
        <v>22</v>
      </c>
      <c r="C47" s="245">
        <v>19</v>
      </c>
      <c r="D47" s="263">
        <v>19</v>
      </c>
      <c r="E47" s="274">
        <f t="shared" si="0"/>
        <v>1</v>
      </c>
      <c r="F47" s="275">
        <f t="shared" si="1"/>
        <v>0</v>
      </c>
    </row>
    <row r="48" spans="1:6" ht="36" customHeight="1">
      <c r="A48" s="254" t="s">
        <v>634</v>
      </c>
      <c r="B48" s="245"/>
      <c r="C48" s="245">
        <v>19</v>
      </c>
      <c r="D48" s="263">
        <v>19</v>
      </c>
      <c r="E48" s="274">
        <f t="shared" si="0"/>
        <v>1</v>
      </c>
      <c r="F48" s="275">
        <f t="shared" si="1"/>
        <v>0</v>
      </c>
    </row>
    <row r="49" spans="1:6" ht="36" customHeight="1">
      <c r="A49" s="253" t="s">
        <v>430</v>
      </c>
      <c r="B49" s="245">
        <v>221</v>
      </c>
      <c r="C49" s="245">
        <v>258</v>
      </c>
      <c r="D49" s="263">
        <v>258</v>
      </c>
      <c r="E49" s="274">
        <f t="shared" si="0"/>
        <v>1</v>
      </c>
      <c r="F49" s="275">
        <f t="shared" si="1"/>
        <v>0</v>
      </c>
    </row>
    <row r="50" spans="1:6" ht="36" customHeight="1">
      <c r="A50" s="241" t="s">
        <v>639</v>
      </c>
      <c r="B50" s="249"/>
      <c r="C50" s="245">
        <v>224</v>
      </c>
      <c r="D50" s="263">
        <v>224</v>
      </c>
      <c r="E50" s="274">
        <f t="shared" si="0"/>
        <v>1</v>
      </c>
      <c r="F50" s="275">
        <f t="shared" si="1"/>
        <v>0</v>
      </c>
    </row>
    <row r="51" spans="1:6" ht="36" customHeight="1">
      <c r="A51" s="241" t="s">
        <v>653</v>
      </c>
      <c r="B51" s="245"/>
      <c r="C51" s="245">
        <v>23</v>
      </c>
      <c r="D51" s="263">
        <v>23</v>
      </c>
      <c r="E51" s="274">
        <f t="shared" si="0"/>
        <v>1</v>
      </c>
      <c r="F51" s="275">
        <f t="shared" si="1"/>
        <v>0</v>
      </c>
    </row>
    <row r="52" spans="1:6" ht="36" customHeight="1">
      <c r="A52" s="241" t="s">
        <v>668</v>
      </c>
      <c r="B52" s="245"/>
      <c r="C52" s="245">
        <v>11</v>
      </c>
      <c r="D52" s="263">
        <v>11</v>
      </c>
      <c r="E52" s="274">
        <f t="shared" si="0"/>
        <v>1</v>
      </c>
      <c r="F52" s="275">
        <f t="shared" si="1"/>
        <v>0</v>
      </c>
    </row>
    <row r="53" spans="1:6" ht="36" customHeight="1">
      <c r="A53" s="253" t="s">
        <v>431</v>
      </c>
      <c r="B53" s="245">
        <v>59</v>
      </c>
      <c r="C53" s="245">
        <v>49</v>
      </c>
      <c r="D53" s="263">
        <v>49</v>
      </c>
      <c r="E53" s="274">
        <f t="shared" si="0"/>
        <v>1</v>
      </c>
      <c r="F53" s="275">
        <f t="shared" si="1"/>
        <v>0</v>
      </c>
    </row>
    <row r="54" spans="1:6" ht="36" customHeight="1">
      <c r="A54" s="254" t="s">
        <v>634</v>
      </c>
      <c r="B54" s="245"/>
      <c r="C54" s="245">
        <v>49</v>
      </c>
      <c r="D54" s="263">
        <v>49</v>
      </c>
      <c r="E54" s="274">
        <f t="shared" si="0"/>
        <v>1</v>
      </c>
      <c r="F54" s="275">
        <f t="shared" si="1"/>
        <v>0</v>
      </c>
    </row>
    <row r="55" spans="1:6" ht="36" customHeight="1">
      <c r="A55" s="253" t="s">
        <v>432</v>
      </c>
      <c r="B55" s="245"/>
      <c r="C55" s="245">
        <v>60</v>
      </c>
      <c r="D55" s="263">
        <v>60</v>
      </c>
      <c r="E55" s="274">
        <f t="shared" si="0"/>
        <v>1</v>
      </c>
      <c r="F55" s="275">
        <f t="shared" si="1"/>
        <v>0</v>
      </c>
    </row>
    <row r="56" spans="1:6" ht="36" customHeight="1">
      <c r="A56" s="254" t="s">
        <v>669</v>
      </c>
      <c r="B56" s="245"/>
      <c r="C56" s="245">
        <v>40</v>
      </c>
      <c r="D56" s="263">
        <v>40</v>
      </c>
      <c r="E56" s="274">
        <f t="shared" si="0"/>
        <v>1</v>
      </c>
      <c r="F56" s="275">
        <f t="shared" si="1"/>
        <v>0</v>
      </c>
    </row>
    <row r="57" spans="1:6" ht="36" customHeight="1">
      <c r="A57" s="256" t="s">
        <v>670</v>
      </c>
      <c r="B57" s="245"/>
      <c r="C57" s="245">
        <v>20</v>
      </c>
      <c r="D57" s="263">
        <v>20</v>
      </c>
      <c r="E57" s="274">
        <f t="shared" si="0"/>
        <v>1</v>
      </c>
      <c r="F57" s="275">
        <f t="shared" si="1"/>
        <v>0</v>
      </c>
    </row>
    <row r="58" spans="1:6" ht="36" customHeight="1">
      <c r="A58" s="253" t="s">
        <v>433</v>
      </c>
      <c r="B58" s="245">
        <v>559</v>
      </c>
      <c r="C58" s="245">
        <v>1844</v>
      </c>
      <c r="D58" s="263">
        <v>1844</v>
      </c>
      <c r="E58" s="274">
        <f t="shared" si="0"/>
        <v>1</v>
      </c>
      <c r="F58" s="275">
        <f t="shared" si="1"/>
        <v>0</v>
      </c>
    </row>
    <row r="59" spans="1:6" ht="36" customHeight="1">
      <c r="A59" s="254" t="s">
        <v>634</v>
      </c>
      <c r="B59" s="245"/>
      <c r="C59" s="245">
        <v>615</v>
      </c>
      <c r="D59" s="263">
        <v>615</v>
      </c>
      <c r="E59" s="274">
        <f t="shared" si="0"/>
        <v>1</v>
      </c>
      <c r="F59" s="275">
        <f t="shared" si="1"/>
        <v>0</v>
      </c>
    </row>
    <row r="60" spans="1:6" ht="36" customHeight="1">
      <c r="A60" s="256" t="s">
        <v>434</v>
      </c>
      <c r="B60" s="245"/>
      <c r="C60" s="245">
        <v>1229</v>
      </c>
      <c r="D60" s="263">
        <v>1229</v>
      </c>
      <c r="E60" s="274">
        <f t="shared" si="0"/>
        <v>1</v>
      </c>
      <c r="F60" s="275">
        <f t="shared" si="1"/>
        <v>0</v>
      </c>
    </row>
    <row r="61" spans="1:6" ht="36" customHeight="1">
      <c r="A61" s="253" t="s">
        <v>435</v>
      </c>
      <c r="B61" s="245">
        <v>118</v>
      </c>
      <c r="C61" s="245">
        <v>105</v>
      </c>
      <c r="D61" s="263">
        <v>105</v>
      </c>
      <c r="E61" s="274">
        <f t="shared" si="0"/>
        <v>1</v>
      </c>
      <c r="F61" s="275">
        <f t="shared" si="1"/>
        <v>0</v>
      </c>
    </row>
    <row r="62" spans="1:6" ht="36" customHeight="1">
      <c r="A62" s="254" t="s">
        <v>634</v>
      </c>
      <c r="B62" s="245"/>
      <c r="C62" s="245">
        <v>105</v>
      </c>
      <c r="D62" s="263">
        <v>105</v>
      </c>
      <c r="E62" s="274">
        <f t="shared" si="0"/>
        <v>1</v>
      </c>
      <c r="F62" s="275">
        <f t="shared" si="1"/>
        <v>0</v>
      </c>
    </row>
    <row r="63" spans="1:6" ht="36" customHeight="1">
      <c r="A63" s="253" t="s">
        <v>436</v>
      </c>
      <c r="B63" s="245">
        <v>72</v>
      </c>
      <c r="C63" s="245">
        <v>55</v>
      </c>
      <c r="D63" s="263">
        <v>55</v>
      </c>
      <c r="E63" s="274">
        <f t="shared" si="0"/>
        <v>1</v>
      </c>
      <c r="F63" s="275">
        <f t="shared" si="1"/>
        <v>0</v>
      </c>
    </row>
    <row r="64" spans="1:6" ht="36" customHeight="1">
      <c r="A64" s="254" t="s">
        <v>634</v>
      </c>
      <c r="B64" s="245"/>
      <c r="C64" s="245">
        <v>55</v>
      </c>
      <c r="D64" s="263">
        <v>55</v>
      </c>
      <c r="E64" s="274">
        <f t="shared" si="0"/>
        <v>1</v>
      </c>
      <c r="F64" s="275">
        <f t="shared" si="1"/>
        <v>0</v>
      </c>
    </row>
    <row r="65" spans="1:6" ht="36" customHeight="1">
      <c r="A65" s="253" t="s">
        <v>437</v>
      </c>
      <c r="B65" s="245">
        <v>395</v>
      </c>
      <c r="C65" s="245">
        <v>705</v>
      </c>
      <c r="D65" s="263">
        <v>705</v>
      </c>
      <c r="E65" s="274">
        <f t="shared" si="0"/>
        <v>1</v>
      </c>
      <c r="F65" s="275">
        <f t="shared" si="1"/>
        <v>0</v>
      </c>
    </row>
    <row r="66" spans="1:6" ht="36" customHeight="1">
      <c r="A66" s="258" t="s">
        <v>634</v>
      </c>
      <c r="B66" s="245"/>
      <c r="C66" s="245">
        <v>690</v>
      </c>
      <c r="D66" s="263">
        <v>690</v>
      </c>
      <c r="E66" s="274">
        <f t="shared" si="0"/>
        <v>1</v>
      </c>
      <c r="F66" s="275">
        <f t="shared" si="1"/>
        <v>0</v>
      </c>
    </row>
    <row r="67" spans="1:6" ht="36" customHeight="1">
      <c r="A67" s="256" t="s">
        <v>674</v>
      </c>
      <c r="B67" s="245"/>
      <c r="C67" s="245">
        <v>15</v>
      </c>
      <c r="D67" s="263">
        <v>15</v>
      </c>
      <c r="E67" s="274">
        <f t="shared" si="0"/>
        <v>1</v>
      </c>
      <c r="F67" s="275">
        <f t="shared" si="1"/>
        <v>0</v>
      </c>
    </row>
    <row r="68" spans="1:6" ht="36" customHeight="1">
      <c r="A68" s="253" t="s">
        <v>438</v>
      </c>
      <c r="B68" s="245">
        <v>1402</v>
      </c>
      <c r="C68" s="245">
        <v>1220</v>
      </c>
      <c r="D68" s="263">
        <v>1220</v>
      </c>
      <c r="E68" s="274">
        <f t="shared" si="0"/>
        <v>1</v>
      </c>
      <c r="F68" s="275">
        <f t="shared" si="1"/>
        <v>0</v>
      </c>
    </row>
    <row r="69" spans="1:6" ht="36" customHeight="1">
      <c r="A69" s="254" t="s">
        <v>634</v>
      </c>
      <c r="B69" s="245"/>
      <c r="C69" s="245">
        <v>1220</v>
      </c>
      <c r="D69" s="263">
        <v>1220</v>
      </c>
      <c r="E69" s="274">
        <f t="shared" si="0"/>
        <v>1</v>
      </c>
      <c r="F69" s="275">
        <f t="shared" si="1"/>
        <v>0</v>
      </c>
    </row>
    <row r="70" spans="1:6" ht="36" customHeight="1">
      <c r="A70" s="253" t="s">
        <v>439</v>
      </c>
      <c r="B70" s="245">
        <v>525</v>
      </c>
      <c r="C70" s="245">
        <v>783</v>
      </c>
      <c r="D70" s="263">
        <v>783</v>
      </c>
      <c r="E70" s="274">
        <f t="shared" si="0"/>
        <v>1</v>
      </c>
      <c r="F70" s="275">
        <f t="shared" si="1"/>
        <v>0</v>
      </c>
    </row>
    <row r="71" spans="1:6" ht="36" customHeight="1">
      <c r="A71" s="254" t="s">
        <v>671</v>
      </c>
      <c r="B71" s="245"/>
      <c r="C71" s="245">
        <v>735</v>
      </c>
      <c r="D71" s="263">
        <v>735</v>
      </c>
      <c r="E71" s="274">
        <f t="shared" ref="E71:E134" si="2">D71/C71</f>
        <v>1</v>
      </c>
      <c r="F71" s="275">
        <f t="shared" ref="F71:F134" si="3">(D71-C71)/C71</f>
        <v>0</v>
      </c>
    </row>
    <row r="72" spans="1:6" ht="36" customHeight="1">
      <c r="A72" s="256" t="s">
        <v>440</v>
      </c>
      <c r="B72" s="245"/>
      <c r="C72" s="245">
        <v>48</v>
      </c>
      <c r="D72" s="263">
        <v>48</v>
      </c>
      <c r="E72" s="274">
        <f t="shared" si="2"/>
        <v>1</v>
      </c>
      <c r="F72" s="275">
        <f t="shared" si="3"/>
        <v>0</v>
      </c>
    </row>
    <row r="73" spans="1:6" ht="36" customHeight="1">
      <c r="A73" s="253" t="s">
        <v>441</v>
      </c>
      <c r="B73" s="245">
        <v>527</v>
      </c>
      <c r="C73" s="245">
        <v>572</v>
      </c>
      <c r="D73" s="263">
        <v>572</v>
      </c>
      <c r="E73" s="274">
        <f t="shared" si="2"/>
        <v>1</v>
      </c>
      <c r="F73" s="275">
        <f t="shared" si="3"/>
        <v>0</v>
      </c>
    </row>
    <row r="74" spans="1:6" ht="36" customHeight="1">
      <c r="A74" s="254" t="s">
        <v>634</v>
      </c>
      <c r="B74" s="245"/>
      <c r="C74" s="245">
        <v>572</v>
      </c>
      <c r="D74" s="263">
        <v>572</v>
      </c>
      <c r="E74" s="274">
        <f t="shared" si="2"/>
        <v>1</v>
      </c>
      <c r="F74" s="275">
        <f t="shared" si="3"/>
        <v>0</v>
      </c>
    </row>
    <row r="75" spans="1:6" ht="36" customHeight="1">
      <c r="A75" s="253" t="s">
        <v>442</v>
      </c>
      <c r="B75" s="245">
        <v>229</v>
      </c>
      <c r="C75" s="245">
        <v>366</v>
      </c>
      <c r="D75" s="263">
        <v>366</v>
      </c>
      <c r="E75" s="274">
        <f t="shared" si="2"/>
        <v>1</v>
      </c>
      <c r="F75" s="275">
        <f t="shared" si="3"/>
        <v>0</v>
      </c>
    </row>
    <row r="76" spans="1:6" ht="36" customHeight="1">
      <c r="A76" s="254" t="s">
        <v>672</v>
      </c>
      <c r="B76" s="245"/>
      <c r="C76" s="245">
        <v>255</v>
      </c>
      <c r="D76" s="263">
        <v>255</v>
      </c>
      <c r="E76" s="274">
        <f t="shared" si="2"/>
        <v>1</v>
      </c>
      <c r="F76" s="275">
        <f t="shared" si="3"/>
        <v>0</v>
      </c>
    </row>
    <row r="77" spans="1:6" ht="36" customHeight="1">
      <c r="A77" s="256" t="s">
        <v>443</v>
      </c>
      <c r="B77" s="245"/>
      <c r="C77" s="245">
        <v>111</v>
      </c>
      <c r="D77" s="263">
        <v>111</v>
      </c>
      <c r="E77" s="274">
        <f t="shared" si="2"/>
        <v>1</v>
      </c>
      <c r="F77" s="275">
        <f t="shared" si="3"/>
        <v>0</v>
      </c>
    </row>
    <row r="78" spans="1:6" ht="36" customHeight="1">
      <c r="A78" s="253" t="s">
        <v>444</v>
      </c>
      <c r="B78" s="245"/>
      <c r="C78" s="245">
        <v>6</v>
      </c>
      <c r="D78" s="263">
        <v>6</v>
      </c>
      <c r="E78" s="274">
        <f t="shared" si="2"/>
        <v>1</v>
      </c>
      <c r="F78" s="275">
        <f t="shared" si="3"/>
        <v>0</v>
      </c>
    </row>
    <row r="79" spans="1:6" ht="36" customHeight="1">
      <c r="A79" s="254" t="s">
        <v>673</v>
      </c>
      <c r="B79" s="245"/>
      <c r="C79" s="245">
        <v>6</v>
      </c>
      <c r="D79" s="263">
        <v>6</v>
      </c>
      <c r="E79" s="274">
        <f t="shared" si="2"/>
        <v>1</v>
      </c>
      <c r="F79" s="275">
        <f t="shared" si="3"/>
        <v>0</v>
      </c>
    </row>
    <row r="80" spans="1:6" ht="36" customHeight="1">
      <c r="A80" s="253" t="s">
        <v>445</v>
      </c>
      <c r="B80" s="245"/>
      <c r="C80" s="245">
        <v>26</v>
      </c>
      <c r="D80" s="263">
        <v>26</v>
      </c>
      <c r="E80" s="274">
        <f t="shared" si="2"/>
        <v>1</v>
      </c>
      <c r="F80" s="275">
        <f t="shared" si="3"/>
        <v>0</v>
      </c>
    </row>
    <row r="81" spans="1:6" ht="36" customHeight="1">
      <c r="A81" s="241" t="s">
        <v>675</v>
      </c>
      <c r="B81" s="245"/>
      <c r="C81" s="245">
        <v>26</v>
      </c>
      <c r="D81" s="263">
        <v>26</v>
      </c>
      <c r="E81" s="274">
        <f t="shared" si="2"/>
        <v>1</v>
      </c>
      <c r="F81" s="275">
        <f t="shared" si="3"/>
        <v>0</v>
      </c>
    </row>
    <row r="82" spans="1:6" s="264" customFormat="1" ht="36" customHeight="1">
      <c r="A82" s="247" t="s">
        <v>676</v>
      </c>
      <c r="B82" s="249">
        <v>180</v>
      </c>
      <c r="C82" s="249">
        <v>34</v>
      </c>
      <c r="D82" s="249">
        <v>34</v>
      </c>
      <c r="E82" s="267">
        <f t="shared" si="2"/>
        <v>1</v>
      </c>
      <c r="F82" s="269">
        <f t="shared" si="3"/>
        <v>0</v>
      </c>
    </row>
    <row r="83" spans="1:6" ht="36" customHeight="1">
      <c r="A83" s="247" t="s">
        <v>690</v>
      </c>
      <c r="B83" s="245">
        <v>180</v>
      </c>
      <c r="C83" s="245">
        <v>34</v>
      </c>
      <c r="D83" s="263">
        <v>34</v>
      </c>
      <c r="E83" s="274">
        <f t="shared" si="2"/>
        <v>1</v>
      </c>
      <c r="F83" s="275">
        <f t="shared" si="3"/>
        <v>0</v>
      </c>
    </row>
    <row r="84" spans="1:6" ht="36" customHeight="1">
      <c r="A84" s="241" t="s">
        <v>691</v>
      </c>
      <c r="B84" s="245"/>
      <c r="C84" s="245">
        <v>26</v>
      </c>
      <c r="D84" s="263">
        <v>26</v>
      </c>
      <c r="E84" s="274">
        <f t="shared" si="2"/>
        <v>1</v>
      </c>
      <c r="F84" s="275">
        <f t="shared" si="3"/>
        <v>0</v>
      </c>
    </row>
    <row r="85" spans="1:6" ht="36" customHeight="1">
      <c r="A85" s="241" t="s">
        <v>692</v>
      </c>
      <c r="B85" s="245"/>
      <c r="C85" s="245">
        <v>8</v>
      </c>
      <c r="D85" s="263">
        <v>8</v>
      </c>
      <c r="E85" s="274">
        <f t="shared" si="2"/>
        <v>1</v>
      </c>
      <c r="F85" s="275">
        <f t="shared" si="3"/>
        <v>0</v>
      </c>
    </row>
    <row r="86" spans="1:6" s="264" customFormat="1" ht="36" customHeight="1">
      <c r="A86" s="247" t="s">
        <v>677</v>
      </c>
      <c r="B86" s="249">
        <v>4109</v>
      </c>
      <c r="C86" s="249">
        <v>6804</v>
      </c>
      <c r="D86" s="249">
        <v>6804</v>
      </c>
      <c r="E86" s="267">
        <f t="shared" si="2"/>
        <v>1</v>
      </c>
      <c r="F86" s="269">
        <f t="shared" si="3"/>
        <v>0</v>
      </c>
    </row>
    <row r="87" spans="1:6" ht="36" customHeight="1">
      <c r="A87" s="247" t="s">
        <v>689</v>
      </c>
      <c r="B87" s="245">
        <v>146</v>
      </c>
      <c r="C87" s="245">
        <v>51</v>
      </c>
      <c r="D87" s="263">
        <v>51</v>
      </c>
      <c r="E87" s="274">
        <f t="shared" si="2"/>
        <v>1</v>
      </c>
      <c r="F87" s="275">
        <f t="shared" si="3"/>
        <v>0</v>
      </c>
    </row>
    <row r="88" spans="1:6" ht="36" customHeight="1">
      <c r="A88" s="259" t="s">
        <v>693</v>
      </c>
      <c r="B88" s="245"/>
      <c r="C88" s="245">
        <v>27</v>
      </c>
      <c r="D88" s="263">
        <v>27</v>
      </c>
      <c r="E88" s="274">
        <f t="shared" si="2"/>
        <v>1</v>
      </c>
      <c r="F88" s="275">
        <f t="shared" si="3"/>
        <v>0</v>
      </c>
    </row>
    <row r="89" spans="1:6" ht="36" customHeight="1">
      <c r="A89" s="256" t="s">
        <v>446</v>
      </c>
      <c r="B89" s="245"/>
      <c r="C89" s="245">
        <v>24</v>
      </c>
      <c r="D89" s="263">
        <v>24</v>
      </c>
      <c r="E89" s="274">
        <f t="shared" si="2"/>
        <v>1</v>
      </c>
      <c r="F89" s="275">
        <f t="shared" si="3"/>
        <v>0</v>
      </c>
    </row>
    <row r="90" spans="1:6" ht="36" customHeight="1">
      <c r="A90" s="253" t="s">
        <v>447</v>
      </c>
      <c r="B90" s="245">
        <v>2499</v>
      </c>
      <c r="C90" s="245">
        <v>3736</v>
      </c>
      <c r="D90" s="263">
        <v>3736</v>
      </c>
      <c r="E90" s="274">
        <f t="shared" si="2"/>
        <v>1</v>
      </c>
      <c r="F90" s="275">
        <f t="shared" si="3"/>
        <v>0</v>
      </c>
    </row>
    <row r="91" spans="1:6" ht="36" customHeight="1">
      <c r="A91" s="259" t="s">
        <v>634</v>
      </c>
      <c r="B91" s="245"/>
      <c r="C91" s="245">
        <v>2601</v>
      </c>
      <c r="D91" s="263">
        <v>2601</v>
      </c>
      <c r="E91" s="274">
        <f t="shared" si="2"/>
        <v>1</v>
      </c>
      <c r="F91" s="275">
        <f t="shared" si="3"/>
        <v>0</v>
      </c>
    </row>
    <row r="92" spans="1:6" ht="36" customHeight="1">
      <c r="A92" s="256" t="s">
        <v>428</v>
      </c>
      <c r="B92" s="245"/>
      <c r="C92" s="245">
        <v>954</v>
      </c>
      <c r="D92" s="263">
        <v>954</v>
      </c>
      <c r="E92" s="274">
        <f t="shared" si="2"/>
        <v>1</v>
      </c>
      <c r="F92" s="275">
        <f t="shared" si="3"/>
        <v>0</v>
      </c>
    </row>
    <row r="93" spans="1:6" ht="36" customHeight="1">
      <c r="A93" s="256" t="s">
        <v>448</v>
      </c>
      <c r="B93" s="245"/>
      <c r="C93" s="245">
        <v>3</v>
      </c>
      <c r="D93" s="263">
        <v>3</v>
      </c>
      <c r="E93" s="274">
        <f t="shared" si="2"/>
        <v>1</v>
      </c>
      <c r="F93" s="275">
        <f t="shared" si="3"/>
        <v>0</v>
      </c>
    </row>
    <row r="94" spans="1:6" ht="36" customHeight="1">
      <c r="A94" s="256" t="s">
        <v>449</v>
      </c>
      <c r="B94" s="245"/>
      <c r="C94" s="245">
        <v>158</v>
      </c>
      <c r="D94" s="263">
        <v>158</v>
      </c>
      <c r="E94" s="274">
        <f t="shared" si="2"/>
        <v>1</v>
      </c>
      <c r="F94" s="275">
        <f t="shared" si="3"/>
        <v>0</v>
      </c>
    </row>
    <row r="95" spans="1:6" ht="36" customHeight="1">
      <c r="A95" s="256" t="s">
        <v>450</v>
      </c>
      <c r="B95" s="245"/>
      <c r="C95" s="245">
        <v>20</v>
      </c>
      <c r="D95" s="263">
        <v>20</v>
      </c>
      <c r="E95" s="274">
        <f t="shared" si="2"/>
        <v>1</v>
      </c>
      <c r="F95" s="275">
        <f t="shared" si="3"/>
        <v>0</v>
      </c>
    </row>
    <row r="96" spans="1:6" ht="36" customHeight="1">
      <c r="A96" s="253" t="s">
        <v>451</v>
      </c>
      <c r="B96" s="245">
        <v>381</v>
      </c>
      <c r="C96" s="245">
        <v>541</v>
      </c>
      <c r="D96" s="263">
        <v>541</v>
      </c>
      <c r="E96" s="274">
        <f t="shared" si="2"/>
        <v>1</v>
      </c>
      <c r="F96" s="275">
        <f t="shared" si="3"/>
        <v>0</v>
      </c>
    </row>
    <row r="97" spans="1:6" ht="36" customHeight="1">
      <c r="A97" s="259" t="s">
        <v>634</v>
      </c>
      <c r="B97" s="245"/>
      <c r="C97" s="245">
        <v>384</v>
      </c>
      <c r="D97" s="263">
        <v>384</v>
      </c>
      <c r="E97" s="274">
        <f t="shared" si="2"/>
        <v>1</v>
      </c>
      <c r="F97" s="275">
        <f t="shared" si="3"/>
        <v>0</v>
      </c>
    </row>
    <row r="98" spans="1:6" ht="36" customHeight="1">
      <c r="A98" s="256" t="s">
        <v>428</v>
      </c>
      <c r="B98" s="245"/>
      <c r="C98" s="245">
        <v>132</v>
      </c>
      <c r="D98" s="263">
        <v>132</v>
      </c>
      <c r="E98" s="274">
        <f t="shared" si="2"/>
        <v>1</v>
      </c>
      <c r="F98" s="275">
        <f t="shared" si="3"/>
        <v>0</v>
      </c>
    </row>
    <row r="99" spans="1:6" ht="36" customHeight="1">
      <c r="A99" s="256" t="s">
        <v>452</v>
      </c>
      <c r="B99" s="245"/>
      <c r="C99" s="245">
        <v>25</v>
      </c>
      <c r="D99" s="263">
        <v>25</v>
      </c>
      <c r="E99" s="274">
        <f t="shared" si="2"/>
        <v>1</v>
      </c>
      <c r="F99" s="275">
        <f t="shared" si="3"/>
        <v>0</v>
      </c>
    </row>
    <row r="100" spans="1:6" ht="36" customHeight="1">
      <c r="A100" s="253" t="s">
        <v>453</v>
      </c>
      <c r="B100" s="245">
        <v>538</v>
      </c>
      <c r="C100" s="245">
        <v>827</v>
      </c>
      <c r="D100" s="263">
        <v>827</v>
      </c>
      <c r="E100" s="274">
        <f t="shared" si="2"/>
        <v>1</v>
      </c>
      <c r="F100" s="275">
        <f t="shared" si="3"/>
        <v>0</v>
      </c>
    </row>
    <row r="101" spans="1:6" ht="36" customHeight="1">
      <c r="A101" s="259" t="s">
        <v>634</v>
      </c>
      <c r="B101" s="245"/>
      <c r="C101" s="245">
        <v>585</v>
      </c>
      <c r="D101" s="263">
        <v>585</v>
      </c>
      <c r="E101" s="274">
        <f t="shared" si="2"/>
        <v>1</v>
      </c>
      <c r="F101" s="275">
        <f t="shared" si="3"/>
        <v>0</v>
      </c>
    </row>
    <row r="102" spans="1:6" ht="36" customHeight="1">
      <c r="A102" s="256" t="s">
        <v>428</v>
      </c>
      <c r="B102" s="245"/>
      <c r="C102" s="245">
        <v>227</v>
      </c>
      <c r="D102" s="263">
        <v>227</v>
      </c>
      <c r="E102" s="274">
        <f t="shared" si="2"/>
        <v>1</v>
      </c>
      <c r="F102" s="275">
        <f t="shared" si="3"/>
        <v>0</v>
      </c>
    </row>
    <row r="103" spans="1:6" ht="36" customHeight="1">
      <c r="A103" s="256" t="s">
        <v>454</v>
      </c>
      <c r="B103" s="245"/>
      <c r="C103" s="245">
        <v>15</v>
      </c>
      <c r="D103" s="263">
        <v>15</v>
      </c>
      <c r="E103" s="274">
        <f t="shared" si="2"/>
        <v>1</v>
      </c>
      <c r="F103" s="275">
        <f t="shared" si="3"/>
        <v>0</v>
      </c>
    </row>
    <row r="104" spans="1:6" ht="36" customHeight="1">
      <c r="A104" s="253" t="s">
        <v>455</v>
      </c>
      <c r="B104" s="245">
        <v>373</v>
      </c>
      <c r="C104" s="245">
        <v>379</v>
      </c>
      <c r="D104" s="263">
        <v>379</v>
      </c>
      <c r="E104" s="274">
        <f t="shared" si="2"/>
        <v>1</v>
      </c>
      <c r="F104" s="275">
        <f t="shared" si="3"/>
        <v>0</v>
      </c>
    </row>
    <row r="105" spans="1:6" ht="36" customHeight="1">
      <c r="A105" s="259" t="s">
        <v>671</v>
      </c>
      <c r="B105" s="245"/>
      <c r="C105" s="245">
        <v>343</v>
      </c>
      <c r="D105" s="263">
        <v>343</v>
      </c>
      <c r="E105" s="274">
        <f t="shared" si="2"/>
        <v>1</v>
      </c>
      <c r="F105" s="275">
        <f t="shared" si="3"/>
        <v>0</v>
      </c>
    </row>
    <row r="106" spans="1:6" ht="36" customHeight="1">
      <c r="A106" s="256" t="s">
        <v>428</v>
      </c>
      <c r="B106" s="245"/>
      <c r="C106" s="245">
        <v>36</v>
      </c>
      <c r="D106" s="263">
        <v>36</v>
      </c>
      <c r="E106" s="274">
        <f t="shared" si="2"/>
        <v>1</v>
      </c>
      <c r="F106" s="275">
        <f t="shared" si="3"/>
        <v>0</v>
      </c>
    </row>
    <row r="107" spans="1:6" ht="36" customHeight="1">
      <c r="A107" s="253" t="s">
        <v>456</v>
      </c>
      <c r="B107" s="245">
        <v>172</v>
      </c>
      <c r="C107" s="245">
        <v>1270</v>
      </c>
      <c r="D107" s="263">
        <v>1270</v>
      </c>
      <c r="E107" s="274">
        <f t="shared" si="2"/>
        <v>1</v>
      </c>
      <c r="F107" s="275">
        <f t="shared" si="3"/>
        <v>0</v>
      </c>
    </row>
    <row r="108" spans="1:6" ht="36" customHeight="1">
      <c r="A108" s="254" t="s">
        <v>694</v>
      </c>
      <c r="B108" s="245"/>
      <c r="C108" s="245">
        <v>1270</v>
      </c>
      <c r="D108" s="263">
        <v>1270</v>
      </c>
      <c r="E108" s="274">
        <f t="shared" si="2"/>
        <v>1</v>
      </c>
      <c r="F108" s="275">
        <f t="shared" si="3"/>
        <v>0</v>
      </c>
    </row>
    <row r="109" spans="1:6" s="264" customFormat="1" ht="36" customHeight="1">
      <c r="A109" s="247" t="s">
        <v>678</v>
      </c>
      <c r="B109" s="249">
        <v>8944</v>
      </c>
      <c r="C109" s="249">
        <v>12953</v>
      </c>
      <c r="D109" s="249">
        <v>12953</v>
      </c>
      <c r="E109" s="267">
        <f t="shared" si="2"/>
        <v>1</v>
      </c>
      <c r="F109" s="269">
        <f t="shared" si="3"/>
        <v>0</v>
      </c>
    </row>
    <row r="110" spans="1:6" ht="36" customHeight="1">
      <c r="A110" s="247" t="s">
        <v>695</v>
      </c>
      <c r="B110" s="245">
        <v>171</v>
      </c>
      <c r="C110" s="245">
        <v>272</v>
      </c>
      <c r="D110" s="263">
        <v>272</v>
      </c>
      <c r="E110" s="274">
        <f t="shared" si="2"/>
        <v>1</v>
      </c>
      <c r="F110" s="275">
        <f t="shared" si="3"/>
        <v>0</v>
      </c>
    </row>
    <row r="111" spans="1:6" ht="36" customHeight="1">
      <c r="A111" s="254" t="s">
        <v>634</v>
      </c>
      <c r="B111" s="245"/>
      <c r="C111" s="245">
        <v>272</v>
      </c>
      <c r="D111" s="263">
        <v>272</v>
      </c>
      <c r="E111" s="274">
        <f t="shared" si="2"/>
        <v>1</v>
      </c>
      <c r="F111" s="275">
        <f t="shared" si="3"/>
        <v>0</v>
      </c>
    </row>
    <row r="112" spans="1:6" ht="36" customHeight="1">
      <c r="A112" s="253" t="s">
        <v>697</v>
      </c>
      <c r="B112" s="245">
        <v>8414</v>
      </c>
      <c r="C112" s="245">
        <v>12101</v>
      </c>
      <c r="D112" s="263">
        <v>12101</v>
      </c>
      <c r="E112" s="274">
        <f t="shared" si="2"/>
        <v>1</v>
      </c>
      <c r="F112" s="275">
        <f t="shared" si="3"/>
        <v>0</v>
      </c>
    </row>
    <row r="113" spans="1:6" ht="36" customHeight="1">
      <c r="A113" s="254" t="s">
        <v>696</v>
      </c>
      <c r="B113" s="245"/>
      <c r="C113" s="245">
        <v>926</v>
      </c>
      <c r="D113" s="263">
        <v>926</v>
      </c>
      <c r="E113" s="274">
        <f t="shared" si="2"/>
        <v>1</v>
      </c>
      <c r="F113" s="275">
        <f t="shared" si="3"/>
        <v>0</v>
      </c>
    </row>
    <row r="114" spans="1:6" ht="36" customHeight="1">
      <c r="A114" s="256" t="s">
        <v>457</v>
      </c>
      <c r="B114" s="245"/>
      <c r="C114" s="245">
        <v>5314</v>
      </c>
      <c r="D114" s="263">
        <v>5314</v>
      </c>
      <c r="E114" s="274">
        <f t="shared" si="2"/>
        <v>1</v>
      </c>
      <c r="F114" s="275">
        <f t="shared" si="3"/>
        <v>0</v>
      </c>
    </row>
    <row r="115" spans="1:6" ht="36" customHeight="1">
      <c r="A115" s="256" t="s">
        <v>458</v>
      </c>
      <c r="B115" s="245"/>
      <c r="C115" s="245">
        <v>1050</v>
      </c>
      <c r="D115" s="263">
        <v>1050</v>
      </c>
      <c r="E115" s="274">
        <f t="shared" si="2"/>
        <v>1</v>
      </c>
      <c r="F115" s="275">
        <f t="shared" si="3"/>
        <v>0</v>
      </c>
    </row>
    <row r="116" spans="1:6" ht="36" customHeight="1">
      <c r="A116" s="254" t="s">
        <v>459</v>
      </c>
      <c r="B116" s="245"/>
      <c r="C116" s="245">
        <v>290</v>
      </c>
      <c r="D116" s="263">
        <v>290</v>
      </c>
      <c r="E116" s="274">
        <f t="shared" si="2"/>
        <v>1</v>
      </c>
      <c r="F116" s="275">
        <f t="shared" si="3"/>
        <v>0</v>
      </c>
    </row>
    <row r="117" spans="1:6" ht="36" customHeight="1">
      <c r="A117" s="256" t="s">
        <v>460</v>
      </c>
      <c r="B117" s="245"/>
      <c r="C117" s="245">
        <v>42</v>
      </c>
      <c r="D117" s="263">
        <v>42</v>
      </c>
      <c r="E117" s="274">
        <f t="shared" si="2"/>
        <v>1</v>
      </c>
      <c r="F117" s="275">
        <f t="shared" si="3"/>
        <v>0</v>
      </c>
    </row>
    <row r="118" spans="1:6" ht="36" customHeight="1">
      <c r="A118" s="256" t="s">
        <v>461</v>
      </c>
      <c r="B118" s="245"/>
      <c r="C118" s="245">
        <v>4479</v>
      </c>
      <c r="D118" s="263">
        <v>4479</v>
      </c>
      <c r="E118" s="274">
        <f t="shared" si="2"/>
        <v>1</v>
      </c>
      <c r="F118" s="275">
        <f t="shared" si="3"/>
        <v>0</v>
      </c>
    </row>
    <row r="119" spans="1:6" ht="36" customHeight="1">
      <c r="A119" s="253" t="s">
        <v>462</v>
      </c>
      <c r="B119" s="245"/>
      <c r="C119" s="245">
        <v>7</v>
      </c>
      <c r="D119" s="263">
        <v>7</v>
      </c>
      <c r="E119" s="274">
        <f t="shared" si="2"/>
        <v>1</v>
      </c>
      <c r="F119" s="275">
        <f t="shared" si="3"/>
        <v>0</v>
      </c>
    </row>
    <row r="120" spans="1:6" ht="36" customHeight="1">
      <c r="A120" s="254" t="s">
        <v>698</v>
      </c>
      <c r="B120" s="245"/>
      <c r="C120" s="245">
        <v>1</v>
      </c>
      <c r="D120" s="263">
        <v>1</v>
      </c>
      <c r="E120" s="274">
        <f t="shared" si="2"/>
        <v>1</v>
      </c>
      <c r="F120" s="275">
        <f t="shared" si="3"/>
        <v>0</v>
      </c>
    </row>
    <row r="121" spans="1:6" ht="36" customHeight="1">
      <c r="A121" s="256" t="s">
        <v>463</v>
      </c>
      <c r="B121" s="245"/>
      <c r="C121" s="249">
        <v>6</v>
      </c>
      <c r="D121" s="263">
        <v>6</v>
      </c>
      <c r="E121" s="274">
        <f t="shared" si="2"/>
        <v>1</v>
      </c>
      <c r="F121" s="275">
        <f t="shared" si="3"/>
        <v>0</v>
      </c>
    </row>
    <row r="122" spans="1:6" ht="36" customHeight="1">
      <c r="A122" s="253" t="s">
        <v>464</v>
      </c>
      <c r="B122" s="245">
        <v>55</v>
      </c>
      <c r="C122" s="245">
        <v>49</v>
      </c>
      <c r="D122" s="263">
        <v>49</v>
      </c>
      <c r="E122" s="274">
        <f t="shared" si="2"/>
        <v>1</v>
      </c>
      <c r="F122" s="275">
        <f t="shared" si="3"/>
        <v>0</v>
      </c>
    </row>
    <row r="123" spans="1:6" ht="36" customHeight="1">
      <c r="A123" s="254" t="s">
        <v>699</v>
      </c>
      <c r="B123" s="245"/>
      <c r="C123" s="245">
        <v>49</v>
      </c>
      <c r="D123" s="263">
        <v>49</v>
      </c>
      <c r="E123" s="274">
        <f t="shared" si="2"/>
        <v>1</v>
      </c>
      <c r="F123" s="275">
        <f t="shared" si="3"/>
        <v>0</v>
      </c>
    </row>
    <row r="124" spans="1:6" ht="36" customHeight="1">
      <c r="A124" s="253" t="s">
        <v>465</v>
      </c>
      <c r="B124" s="245">
        <v>304</v>
      </c>
      <c r="C124" s="245">
        <v>344</v>
      </c>
      <c r="D124" s="263">
        <v>344</v>
      </c>
      <c r="E124" s="274">
        <f t="shared" si="2"/>
        <v>1</v>
      </c>
      <c r="F124" s="275">
        <f t="shared" si="3"/>
        <v>0</v>
      </c>
    </row>
    <row r="125" spans="1:6" ht="36" customHeight="1">
      <c r="A125" s="254" t="s">
        <v>700</v>
      </c>
      <c r="B125" s="245"/>
      <c r="C125" s="245">
        <v>126</v>
      </c>
      <c r="D125" s="263">
        <v>126</v>
      </c>
      <c r="E125" s="274">
        <f t="shared" si="2"/>
        <v>1</v>
      </c>
      <c r="F125" s="275">
        <f t="shared" si="3"/>
        <v>0</v>
      </c>
    </row>
    <row r="126" spans="1:6" ht="36" customHeight="1">
      <c r="A126" s="256" t="s">
        <v>466</v>
      </c>
      <c r="B126" s="245"/>
      <c r="C126" s="245">
        <v>218</v>
      </c>
      <c r="D126" s="263">
        <v>218</v>
      </c>
      <c r="E126" s="274">
        <f t="shared" si="2"/>
        <v>1</v>
      </c>
      <c r="F126" s="275">
        <f t="shared" si="3"/>
        <v>0</v>
      </c>
    </row>
    <row r="127" spans="1:6" ht="36" customHeight="1">
      <c r="A127" s="253" t="s">
        <v>467</v>
      </c>
      <c r="B127" s="245"/>
      <c r="C127" s="245">
        <v>45</v>
      </c>
      <c r="D127" s="263">
        <v>45</v>
      </c>
      <c r="E127" s="274">
        <f t="shared" si="2"/>
        <v>1</v>
      </c>
      <c r="F127" s="275">
        <f t="shared" si="3"/>
        <v>0</v>
      </c>
    </row>
    <row r="128" spans="1:6" ht="36" customHeight="1">
      <c r="A128" s="254" t="s">
        <v>701</v>
      </c>
      <c r="B128" s="245"/>
      <c r="C128" s="245">
        <v>45</v>
      </c>
      <c r="D128" s="263">
        <v>45</v>
      </c>
      <c r="E128" s="274">
        <f t="shared" si="2"/>
        <v>1</v>
      </c>
      <c r="F128" s="275">
        <f t="shared" si="3"/>
        <v>0</v>
      </c>
    </row>
    <row r="129" spans="1:6" ht="36" customHeight="1">
      <c r="A129" s="253" t="s">
        <v>468</v>
      </c>
      <c r="B129" s="245"/>
      <c r="C129" s="245">
        <v>135</v>
      </c>
      <c r="D129" s="263">
        <v>135</v>
      </c>
      <c r="E129" s="274">
        <f t="shared" si="2"/>
        <v>1</v>
      </c>
      <c r="F129" s="275">
        <f t="shared" si="3"/>
        <v>0</v>
      </c>
    </row>
    <row r="130" spans="1:6" ht="36" customHeight="1">
      <c r="A130" s="256" t="s">
        <v>702</v>
      </c>
      <c r="B130" s="245"/>
      <c r="C130" s="245">
        <v>135</v>
      </c>
      <c r="D130" s="263">
        <v>135</v>
      </c>
      <c r="E130" s="274">
        <f t="shared" si="2"/>
        <v>1</v>
      </c>
      <c r="F130" s="275">
        <f t="shared" si="3"/>
        <v>0</v>
      </c>
    </row>
    <row r="131" spans="1:6" s="264" customFormat="1" ht="36" customHeight="1">
      <c r="A131" s="247" t="s">
        <v>679</v>
      </c>
      <c r="B131" s="249">
        <v>216</v>
      </c>
      <c r="C131" s="249">
        <v>305</v>
      </c>
      <c r="D131" s="249">
        <v>305</v>
      </c>
      <c r="E131" s="267">
        <f t="shared" si="2"/>
        <v>1</v>
      </c>
      <c r="F131" s="269">
        <f t="shared" si="3"/>
        <v>0</v>
      </c>
    </row>
    <row r="132" spans="1:6" ht="36" customHeight="1">
      <c r="A132" s="247" t="s">
        <v>706</v>
      </c>
      <c r="B132" s="245">
        <v>175</v>
      </c>
      <c r="C132" s="245">
        <v>118</v>
      </c>
      <c r="D132" s="263">
        <v>118</v>
      </c>
      <c r="E132" s="274">
        <f t="shared" si="2"/>
        <v>1</v>
      </c>
      <c r="F132" s="275">
        <f t="shared" si="3"/>
        <v>0</v>
      </c>
    </row>
    <row r="133" spans="1:6" ht="36" customHeight="1">
      <c r="A133" s="254" t="s">
        <v>634</v>
      </c>
      <c r="B133" s="245"/>
      <c r="C133" s="245">
        <v>118</v>
      </c>
      <c r="D133" s="263">
        <v>118</v>
      </c>
      <c r="E133" s="274">
        <f t="shared" si="2"/>
        <v>1</v>
      </c>
      <c r="F133" s="275">
        <f t="shared" si="3"/>
        <v>0</v>
      </c>
    </row>
    <row r="134" spans="1:6" ht="36" customHeight="1">
      <c r="A134" s="253" t="s">
        <v>469</v>
      </c>
      <c r="B134" s="245">
        <v>33</v>
      </c>
      <c r="C134" s="245">
        <v>47</v>
      </c>
      <c r="D134" s="263">
        <v>47</v>
      </c>
      <c r="E134" s="274">
        <f t="shared" si="2"/>
        <v>1</v>
      </c>
      <c r="F134" s="275">
        <f t="shared" si="3"/>
        <v>0</v>
      </c>
    </row>
    <row r="135" spans="1:6" ht="36" customHeight="1">
      <c r="A135" s="254" t="s">
        <v>703</v>
      </c>
      <c r="B135" s="245"/>
      <c r="C135" s="245">
        <v>47</v>
      </c>
      <c r="D135" s="263">
        <v>47</v>
      </c>
      <c r="E135" s="274">
        <f t="shared" ref="E135:E198" si="4">D135/C135</f>
        <v>1</v>
      </c>
      <c r="F135" s="275">
        <f t="shared" ref="F135:F198" si="5">(D135-C135)/C135</f>
        <v>0</v>
      </c>
    </row>
    <row r="136" spans="1:6" ht="36" customHeight="1">
      <c r="A136" s="253" t="s">
        <v>470</v>
      </c>
      <c r="B136" s="245"/>
      <c r="C136" s="245">
        <v>30</v>
      </c>
      <c r="D136" s="263">
        <v>30</v>
      </c>
      <c r="E136" s="274">
        <f t="shared" si="4"/>
        <v>1</v>
      </c>
      <c r="F136" s="275">
        <f t="shared" si="5"/>
        <v>0</v>
      </c>
    </row>
    <row r="137" spans="1:6" ht="36" customHeight="1">
      <c r="A137" s="254" t="s">
        <v>704</v>
      </c>
      <c r="B137" s="245"/>
      <c r="C137" s="245">
        <v>30</v>
      </c>
      <c r="D137" s="263">
        <v>30</v>
      </c>
      <c r="E137" s="274">
        <f t="shared" si="4"/>
        <v>1</v>
      </c>
      <c r="F137" s="275">
        <f t="shared" si="5"/>
        <v>0</v>
      </c>
    </row>
    <row r="138" spans="1:6" ht="36" customHeight="1">
      <c r="A138" s="253" t="s">
        <v>471</v>
      </c>
      <c r="B138" s="245">
        <v>8</v>
      </c>
      <c r="C138" s="245">
        <v>30</v>
      </c>
      <c r="D138" s="263">
        <v>30</v>
      </c>
      <c r="E138" s="274">
        <f t="shared" si="4"/>
        <v>1</v>
      </c>
      <c r="F138" s="275">
        <f t="shared" si="5"/>
        <v>0</v>
      </c>
    </row>
    <row r="139" spans="1:6" ht="36" customHeight="1">
      <c r="A139" s="254" t="s">
        <v>705</v>
      </c>
      <c r="B139" s="245"/>
      <c r="C139" s="245">
        <v>13</v>
      </c>
      <c r="D139" s="263">
        <v>13</v>
      </c>
      <c r="E139" s="274">
        <f t="shared" si="4"/>
        <v>1</v>
      </c>
      <c r="F139" s="275">
        <f t="shared" si="5"/>
        <v>0</v>
      </c>
    </row>
    <row r="140" spans="1:6" ht="36" customHeight="1">
      <c r="A140" s="256" t="s">
        <v>472</v>
      </c>
      <c r="B140" s="245"/>
      <c r="C140" s="245">
        <v>17</v>
      </c>
      <c r="D140" s="263">
        <v>17</v>
      </c>
      <c r="E140" s="274">
        <f t="shared" si="4"/>
        <v>1</v>
      </c>
      <c r="F140" s="275">
        <f t="shared" si="5"/>
        <v>0</v>
      </c>
    </row>
    <row r="141" spans="1:6" ht="36" customHeight="1">
      <c r="A141" s="253" t="s">
        <v>473</v>
      </c>
      <c r="B141" s="245"/>
      <c r="C141" s="245">
        <v>80</v>
      </c>
      <c r="D141" s="263">
        <v>80</v>
      </c>
      <c r="E141" s="274">
        <f t="shared" si="4"/>
        <v>1</v>
      </c>
      <c r="F141" s="275">
        <f t="shared" si="5"/>
        <v>0</v>
      </c>
    </row>
    <row r="142" spans="1:6" ht="36" customHeight="1">
      <c r="A142" s="254" t="s">
        <v>707</v>
      </c>
      <c r="B142" s="245"/>
      <c r="C142" s="245">
        <v>80</v>
      </c>
      <c r="D142" s="263">
        <v>80</v>
      </c>
      <c r="E142" s="274">
        <f t="shared" si="4"/>
        <v>1</v>
      </c>
      <c r="F142" s="275">
        <f t="shared" si="5"/>
        <v>0</v>
      </c>
    </row>
    <row r="143" spans="1:6" s="264" customFormat="1" ht="36" customHeight="1">
      <c r="A143" s="247" t="s">
        <v>680</v>
      </c>
      <c r="B143" s="249">
        <v>795</v>
      </c>
      <c r="C143" s="249">
        <v>4268</v>
      </c>
      <c r="D143" s="249">
        <v>4268</v>
      </c>
      <c r="E143" s="267">
        <f t="shared" si="4"/>
        <v>1</v>
      </c>
      <c r="F143" s="269">
        <f t="shared" si="5"/>
        <v>0</v>
      </c>
    </row>
    <row r="144" spans="1:6" ht="36" customHeight="1">
      <c r="A144" s="247" t="s">
        <v>708</v>
      </c>
      <c r="B144" s="245">
        <v>445</v>
      </c>
      <c r="C144" s="245">
        <v>562</v>
      </c>
      <c r="D144" s="263">
        <v>562</v>
      </c>
      <c r="E144" s="274">
        <f t="shared" si="4"/>
        <v>1</v>
      </c>
      <c r="F144" s="275">
        <f t="shared" si="5"/>
        <v>0</v>
      </c>
    </row>
    <row r="145" spans="1:6" ht="36" customHeight="1">
      <c r="A145" s="254" t="s">
        <v>709</v>
      </c>
      <c r="B145" s="245"/>
      <c r="C145" s="245">
        <v>359</v>
      </c>
      <c r="D145" s="263">
        <v>359</v>
      </c>
      <c r="E145" s="274">
        <f t="shared" si="4"/>
        <v>1</v>
      </c>
      <c r="F145" s="275">
        <f t="shared" si="5"/>
        <v>0</v>
      </c>
    </row>
    <row r="146" spans="1:6" ht="36" customHeight="1">
      <c r="A146" s="256" t="s">
        <v>474</v>
      </c>
      <c r="B146" s="245"/>
      <c r="C146" s="245">
        <v>5</v>
      </c>
      <c r="D146" s="263">
        <v>5</v>
      </c>
      <c r="E146" s="274">
        <f t="shared" si="4"/>
        <v>1</v>
      </c>
      <c r="F146" s="275">
        <f t="shared" si="5"/>
        <v>0</v>
      </c>
    </row>
    <row r="147" spans="1:6" ht="36" customHeight="1">
      <c r="A147" s="256" t="s">
        <v>475</v>
      </c>
      <c r="B147" s="245"/>
      <c r="C147" s="245">
        <v>198</v>
      </c>
      <c r="D147" s="263">
        <v>198</v>
      </c>
      <c r="E147" s="274">
        <f t="shared" si="4"/>
        <v>1</v>
      </c>
      <c r="F147" s="275">
        <f t="shared" si="5"/>
        <v>0</v>
      </c>
    </row>
    <row r="148" spans="1:6" ht="36" customHeight="1">
      <c r="A148" s="253" t="s">
        <v>476</v>
      </c>
      <c r="B148" s="245"/>
      <c r="C148" s="245">
        <v>60</v>
      </c>
      <c r="D148" s="263">
        <v>60</v>
      </c>
      <c r="E148" s="274">
        <f t="shared" si="4"/>
        <v>1</v>
      </c>
      <c r="F148" s="275">
        <f t="shared" si="5"/>
        <v>0</v>
      </c>
    </row>
    <row r="149" spans="1:6" ht="36" customHeight="1">
      <c r="A149" s="254" t="s">
        <v>710</v>
      </c>
      <c r="B149" s="245"/>
      <c r="C149" s="245">
        <v>60</v>
      </c>
      <c r="D149" s="263">
        <v>60</v>
      </c>
      <c r="E149" s="274">
        <f t="shared" si="4"/>
        <v>1</v>
      </c>
      <c r="F149" s="275">
        <f t="shared" si="5"/>
        <v>0</v>
      </c>
    </row>
    <row r="150" spans="1:6" ht="36" customHeight="1">
      <c r="A150" s="253" t="s">
        <v>477</v>
      </c>
      <c r="B150" s="245">
        <v>131</v>
      </c>
      <c r="C150" s="245">
        <v>2660</v>
      </c>
      <c r="D150" s="263">
        <v>2660</v>
      </c>
      <c r="E150" s="274">
        <f t="shared" si="4"/>
        <v>1</v>
      </c>
      <c r="F150" s="275">
        <f t="shared" si="5"/>
        <v>0</v>
      </c>
    </row>
    <row r="151" spans="1:6" ht="36" customHeight="1">
      <c r="A151" s="254" t="s">
        <v>711</v>
      </c>
      <c r="B151" s="245"/>
      <c r="C151" s="245">
        <v>2562</v>
      </c>
      <c r="D151" s="263">
        <v>2562</v>
      </c>
      <c r="E151" s="274">
        <f t="shared" si="4"/>
        <v>1</v>
      </c>
      <c r="F151" s="275">
        <f t="shared" si="5"/>
        <v>0</v>
      </c>
    </row>
    <row r="152" spans="1:6" ht="36" customHeight="1">
      <c r="A152" s="256" t="s">
        <v>478</v>
      </c>
      <c r="B152" s="245"/>
      <c r="C152" s="245">
        <v>98</v>
      </c>
      <c r="D152" s="263">
        <v>98</v>
      </c>
      <c r="E152" s="274">
        <f t="shared" si="4"/>
        <v>1</v>
      </c>
      <c r="F152" s="275">
        <f t="shared" si="5"/>
        <v>0</v>
      </c>
    </row>
    <row r="153" spans="1:6" ht="36" customHeight="1">
      <c r="A153" s="253" t="s">
        <v>479</v>
      </c>
      <c r="B153" s="245">
        <v>190</v>
      </c>
      <c r="C153" s="245">
        <v>350</v>
      </c>
      <c r="D153" s="263">
        <v>350</v>
      </c>
      <c r="E153" s="274">
        <f t="shared" si="4"/>
        <v>1</v>
      </c>
      <c r="F153" s="275">
        <f t="shared" si="5"/>
        <v>0</v>
      </c>
    </row>
    <row r="154" spans="1:6" ht="36" customHeight="1">
      <c r="A154" s="254" t="s">
        <v>712</v>
      </c>
      <c r="B154" s="245"/>
      <c r="C154" s="245">
        <v>6</v>
      </c>
      <c r="D154" s="263">
        <v>6</v>
      </c>
      <c r="E154" s="274">
        <f t="shared" si="4"/>
        <v>1</v>
      </c>
      <c r="F154" s="275">
        <f t="shared" si="5"/>
        <v>0</v>
      </c>
    </row>
    <row r="155" spans="1:6" ht="36" customHeight="1">
      <c r="A155" s="256" t="s">
        <v>480</v>
      </c>
      <c r="B155" s="245"/>
      <c r="C155" s="245">
        <v>140</v>
      </c>
      <c r="D155" s="263">
        <v>140</v>
      </c>
      <c r="E155" s="274">
        <f t="shared" si="4"/>
        <v>1</v>
      </c>
      <c r="F155" s="275">
        <f t="shared" si="5"/>
        <v>0</v>
      </c>
    </row>
    <row r="156" spans="1:6" ht="36" customHeight="1">
      <c r="A156" s="256" t="s">
        <v>481</v>
      </c>
      <c r="B156" s="245"/>
      <c r="C156" s="245">
        <v>1</v>
      </c>
      <c r="D156" s="263">
        <v>1</v>
      </c>
      <c r="E156" s="274">
        <f t="shared" si="4"/>
        <v>1</v>
      </c>
      <c r="F156" s="275">
        <f t="shared" si="5"/>
        <v>0</v>
      </c>
    </row>
    <row r="157" spans="1:6" ht="36" customHeight="1">
      <c r="A157" s="256" t="s">
        <v>482</v>
      </c>
      <c r="B157" s="245"/>
      <c r="C157" s="245">
        <v>203</v>
      </c>
      <c r="D157" s="263">
        <v>203</v>
      </c>
      <c r="E157" s="274">
        <f t="shared" si="4"/>
        <v>1</v>
      </c>
      <c r="F157" s="275">
        <f t="shared" si="5"/>
        <v>0</v>
      </c>
    </row>
    <row r="158" spans="1:6" ht="36" customHeight="1">
      <c r="A158" s="253" t="s">
        <v>483</v>
      </c>
      <c r="B158" s="245">
        <v>29</v>
      </c>
      <c r="C158" s="245">
        <v>636</v>
      </c>
      <c r="D158" s="263">
        <v>636</v>
      </c>
      <c r="E158" s="274">
        <f t="shared" si="4"/>
        <v>1</v>
      </c>
      <c r="F158" s="275">
        <f t="shared" si="5"/>
        <v>0</v>
      </c>
    </row>
    <row r="159" spans="1:6" ht="36" customHeight="1">
      <c r="A159" s="254" t="s">
        <v>713</v>
      </c>
      <c r="B159" s="245"/>
      <c r="C159" s="245">
        <v>13</v>
      </c>
      <c r="D159" s="263">
        <v>13</v>
      </c>
      <c r="E159" s="274">
        <f t="shared" si="4"/>
        <v>1</v>
      </c>
      <c r="F159" s="275">
        <f t="shared" si="5"/>
        <v>0</v>
      </c>
    </row>
    <row r="160" spans="1:6" ht="36" customHeight="1">
      <c r="A160" s="256" t="s">
        <v>484</v>
      </c>
      <c r="B160" s="245"/>
      <c r="C160" s="245">
        <v>25</v>
      </c>
      <c r="D160" s="263">
        <v>25</v>
      </c>
      <c r="E160" s="274">
        <f t="shared" si="4"/>
        <v>1</v>
      </c>
      <c r="F160" s="275">
        <f t="shared" si="5"/>
        <v>0</v>
      </c>
    </row>
    <row r="161" spans="1:6" ht="36" customHeight="1">
      <c r="A161" s="256" t="s">
        <v>485</v>
      </c>
      <c r="B161" s="245"/>
      <c r="C161" s="245">
        <v>598</v>
      </c>
      <c r="D161" s="263">
        <v>598</v>
      </c>
      <c r="E161" s="274">
        <f t="shared" si="4"/>
        <v>1</v>
      </c>
      <c r="F161" s="275">
        <f t="shared" si="5"/>
        <v>0</v>
      </c>
    </row>
    <row r="162" spans="1:6" s="264" customFormat="1" ht="36" customHeight="1">
      <c r="A162" s="247" t="s">
        <v>681</v>
      </c>
      <c r="B162" s="249">
        <v>2686</v>
      </c>
      <c r="C162" s="249">
        <v>17930</v>
      </c>
      <c r="D162" s="249">
        <v>17930</v>
      </c>
      <c r="E162" s="267">
        <f t="shared" si="4"/>
        <v>1</v>
      </c>
      <c r="F162" s="269">
        <f t="shared" si="5"/>
        <v>0</v>
      </c>
    </row>
    <row r="163" spans="1:6" ht="36" customHeight="1">
      <c r="A163" s="247" t="s">
        <v>714</v>
      </c>
      <c r="B163" s="245">
        <v>440</v>
      </c>
      <c r="C163" s="245">
        <v>419</v>
      </c>
      <c r="D163" s="263">
        <v>419</v>
      </c>
      <c r="E163" s="274">
        <f t="shared" si="4"/>
        <v>1</v>
      </c>
      <c r="F163" s="275">
        <f t="shared" si="5"/>
        <v>0</v>
      </c>
    </row>
    <row r="164" spans="1:6" ht="36" customHeight="1">
      <c r="A164" s="254" t="s">
        <v>715</v>
      </c>
      <c r="B164" s="245"/>
      <c r="C164" s="245">
        <v>2</v>
      </c>
      <c r="D164" s="263">
        <v>2</v>
      </c>
      <c r="E164" s="274">
        <f t="shared" si="4"/>
        <v>1</v>
      </c>
      <c r="F164" s="275">
        <f t="shared" si="5"/>
        <v>0</v>
      </c>
    </row>
    <row r="165" spans="1:6" ht="36" customHeight="1">
      <c r="A165" s="256" t="s">
        <v>486</v>
      </c>
      <c r="B165" s="245"/>
      <c r="C165" s="245">
        <v>124</v>
      </c>
      <c r="D165" s="263">
        <v>124</v>
      </c>
      <c r="E165" s="274">
        <f t="shared" si="4"/>
        <v>1</v>
      </c>
      <c r="F165" s="275">
        <f t="shared" si="5"/>
        <v>0</v>
      </c>
    </row>
    <row r="166" spans="1:6" ht="36" customHeight="1">
      <c r="A166" s="256" t="s">
        <v>487</v>
      </c>
      <c r="B166" s="245"/>
      <c r="C166" s="245">
        <v>10</v>
      </c>
      <c r="D166" s="263">
        <v>10</v>
      </c>
      <c r="E166" s="274">
        <f t="shared" si="4"/>
        <v>1</v>
      </c>
      <c r="F166" s="275">
        <f t="shared" si="5"/>
        <v>0</v>
      </c>
    </row>
    <row r="167" spans="1:6" ht="36" customHeight="1">
      <c r="A167" s="256" t="s">
        <v>488</v>
      </c>
      <c r="B167" s="245"/>
      <c r="C167" s="245">
        <v>283</v>
      </c>
      <c r="D167" s="263">
        <v>283</v>
      </c>
      <c r="E167" s="274">
        <f t="shared" si="4"/>
        <v>1</v>
      </c>
      <c r="F167" s="275">
        <f t="shared" si="5"/>
        <v>0</v>
      </c>
    </row>
    <row r="168" spans="1:6" ht="36" customHeight="1">
      <c r="A168" s="253" t="s">
        <v>682</v>
      </c>
      <c r="B168" s="245">
        <v>946</v>
      </c>
      <c r="C168" s="245">
        <v>1526</v>
      </c>
      <c r="D168" s="263">
        <v>1526</v>
      </c>
      <c r="E168" s="274">
        <f t="shared" si="4"/>
        <v>1</v>
      </c>
      <c r="F168" s="275">
        <f t="shared" si="5"/>
        <v>0</v>
      </c>
    </row>
    <row r="169" spans="1:6" ht="36" customHeight="1">
      <c r="A169" s="254" t="s">
        <v>716</v>
      </c>
      <c r="B169" s="245"/>
      <c r="C169" s="245">
        <v>1011</v>
      </c>
      <c r="D169" s="263">
        <v>1011</v>
      </c>
      <c r="E169" s="274">
        <f t="shared" si="4"/>
        <v>1</v>
      </c>
      <c r="F169" s="275">
        <f t="shared" si="5"/>
        <v>0</v>
      </c>
    </row>
    <row r="170" spans="1:6" ht="36" customHeight="1">
      <c r="A170" s="256" t="s">
        <v>489</v>
      </c>
      <c r="B170" s="245"/>
      <c r="C170" s="245">
        <v>14</v>
      </c>
      <c r="D170" s="263">
        <v>14</v>
      </c>
      <c r="E170" s="274">
        <f t="shared" si="4"/>
        <v>1</v>
      </c>
      <c r="F170" s="275">
        <f t="shared" si="5"/>
        <v>0</v>
      </c>
    </row>
    <row r="171" spans="1:6" ht="36" customHeight="1">
      <c r="A171" s="256" t="s">
        <v>490</v>
      </c>
      <c r="B171" s="245"/>
      <c r="C171" s="245">
        <v>57</v>
      </c>
      <c r="D171" s="263">
        <v>57</v>
      </c>
      <c r="E171" s="274">
        <f t="shared" si="4"/>
        <v>1</v>
      </c>
      <c r="F171" s="275">
        <f t="shared" si="5"/>
        <v>0</v>
      </c>
    </row>
    <row r="172" spans="1:6" ht="36" customHeight="1">
      <c r="A172" s="256" t="s">
        <v>491</v>
      </c>
      <c r="B172" s="245"/>
      <c r="C172" s="245">
        <v>437</v>
      </c>
      <c r="D172" s="263">
        <v>437</v>
      </c>
      <c r="E172" s="274">
        <f t="shared" si="4"/>
        <v>1</v>
      </c>
      <c r="F172" s="275">
        <f t="shared" si="5"/>
        <v>0</v>
      </c>
    </row>
    <row r="173" spans="1:6" ht="36" customHeight="1">
      <c r="A173" s="256" t="s">
        <v>492</v>
      </c>
      <c r="B173" s="245"/>
      <c r="C173" s="245">
        <v>7</v>
      </c>
      <c r="D173" s="263">
        <v>7</v>
      </c>
      <c r="E173" s="274">
        <f t="shared" si="4"/>
        <v>1</v>
      </c>
      <c r="F173" s="275">
        <f t="shared" si="5"/>
        <v>0</v>
      </c>
    </row>
    <row r="174" spans="1:6" ht="36" customHeight="1">
      <c r="A174" s="253" t="s">
        <v>493</v>
      </c>
      <c r="B174" s="245"/>
      <c r="C174" s="245">
        <v>9558</v>
      </c>
      <c r="D174" s="263">
        <v>9558</v>
      </c>
      <c r="E174" s="274">
        <f t="shared" si="4"/>
        <v>1</v>
      </c>
      <c r="F174" s="275">
        <f t="shared" si="5"/>
        <v>0</v>
      </c>
    </row>
    <row r="175" spans="1:6" ht="36" customHeight="1">
      <c r="A175" s="254" t="s">
        <v>717</v>
      </c>
      <c r="B175" s="245"/>
      <c r="C175" s="245">
        <v>2047</v>
      </c>
      <c r="D175" s="263">
        <v>2047</v>
      </c>
      <c r="E175" s="274">
        <f t="shared" si="4"/>
        <v>1</v>
      </c>
      <c r="F175" s="275">
        <f t="shared" si="5"/>
        <v>0</v>
      </c>
    </row>
    <row r="176" spans="1:6" ht="36" customHeight="1">
      <c r="A176" s="256" t="s">
        <v>494</v>
      </c>
      <c r="B176" s="245"/>
      <c r="C176" s="245">
        <v>2479</v>
      </c>
      <c r="D176" s="263">
        <v>2479</v>
      </c>
      <c r="E176" s="274">
        <f t="shared" si="4"/>
        <v>1</v>
      </c>
      <c r="F176" s="275">
        <f t="shared" si="5"/>
        <v>0</v>
      </c>
    </row>
    <row r="177" spans="1:6" ht="36" customHeight="1">
      <c r="A177" s="256" t="s">
        <v>495</v>
      </c>
      <c r="B177" s="245"/>
      <c r="C177" s="245">
        <v>5032</v>
      </c>
      <c r="D177" s="263">
        <v>5032</v>
      </c>
      <c r="E177" s="274">
        <f t="shared" si="4"/>
        <v>1</v>
      </c>
      <c r="F177" s="275">
        <f t="shared" si="5"/>
        <v>0</v>
      </c>
    </row>
    <row r="178" spans="1:6" ht="36" customHeight="1">
      <c r="A178" s="253" t="s">
        <v>496</v>
      </c>
      <c r="B178" s="245"/>
      <c r="C178" s="245">
        <v>382</v>
      </c>
      <c r="D178" s="263">
        <v>382</v>
      </c>
      <c r="E178" s="274">
        <f t="shared" si="4"/>
        <v>1</v>
      </c>
      <c r="F178" s="275">
        <f t="shared" si="5"/>
        <v>0</v>
      </c>
    </row>
    <row r="179" spans="1:6" ht="36" customHeight="1">
      <c r="A179" s="254" t="s">
        <v>718</v>
      </c>
      <c r="B179" s="245"/>
      <c r="C179" s="245">
        <v>382</v>
      </c>
      <c r="D179" s="263">
        <v>382</v>
      </c>
      <c r="E179" s="274">
        <f t="shared" si="4"/>
        <v>1</v>
      </c>
      <c r="F179" s="275">
        <f t="shared" si="5"/>
        <v>0</v>
      </c>
    </row>
    <row r="180" spans="1:6" ht="36" customHeight="1">
      <c r="A180" s="253" t="s">
        <v>497</v>
      </c>
      <c r="B180" s="245">
        <v>20</v>
      </c>
      <c r="C180" s="245">
        <v>189</v>
      </c>
      <c r="D180" s="263">
        <v>189</v>
      </c>
      <c r="E180" s="274">
        <f t="shared" si="4"/>
        <v>1</v>
      </c>
      <c r="F180" s="275">
        <f t="shared" si="5"/>
        <v>0</v>
      </c>
    </row>
    <row r="181" spans="1:6" ht="36" customHeight="1">
      <c r="A181" s="254" t="s">
        <v>719</v>
      </c>
      <c r="B181" s="245"/>
      <c r="C181" s="245">
        <v>3</v>
      </c>
      <c r="D181" s="263">
        <v>3</v>
      </c>
      <c r="E181" s="274">
        <f t="shared" si="4"/>
        <v>1</v>
      </c>
      <c r="F181" s="275">
        <f t="shared" si="5"/>
        <v>0</v>
      </c>
    </row>
    <row r="182" spans="1:6" ht="36" customHeight="1">
      <c r="A182" s="256" t="s">
        <v>498</v>
      </c>
      <c r="B182" s="245"/>
      <c r="C182" s="245">
        <v>29</v>
      </c>
      <c r="D182" s="263">
        <v>29</v>
      </c>
      <c r="E182" s="274">
        <f t="shared" si="4"/>
        <v>1</v>
      </c>
      <c r="F182" s="275">
        <f t="shared" si="5"/>
        <v>0</v>
      </c>
    </row>
    <row r="183" spans="1:6" ht="36" customHeight="1">
      <c r="A183" s="256" t="s">
        <v>499</v>
      </c>
      <c r="B183" s="245"/>
      <c r="C183" s="245">
        <v>9</v>
      </c>
      <c r="D183" s="263">
        <v>9</v>
      </c>
      <c r="E183" s="274">
        <f t="shared" si="4"/>
        <v>1</v>
      </c>
      <c r="F183" s="275">
        <f t="shared" si="5"/>
        <v>0</v>
      </c>
    </row>
    <row r="184" spans="1:6" ht="36" customHeight="1">
      <c r="A184" s="256" t="s">
        <v>500</v>
      </c>
      <c r="B184" s="245"/>
      <c r="C184" s="245">
        <v>129</v>
      </c>
      <c r="D184" s="263">
        <v>129</v>
      </c>
      <c r="E184" s="274">
        <f t="shared" si="4"/>
        <v>1</v>
      </c>
      <c r="F184" s="275">
        <f t="shared" si="5"/>
        <v>0</v>
      </c>
    </row>
    <row r="185" spans="1:6" ht="36" customHeight="1">
      <c r="A185" s="256" t="s">
        <v>501</v>
      </c>
      <c r="B185" s="245"/>
      <c r="C185" s="245">
        <v>11</v>
      </c>
      <c r="D185" s="263">
        <v>11</v>
      </c>
      <c r="E185" s="274">
        <f t="shared" si="4"/>
        <v>1</v>
      </c>
      <c r="F185" s="275">
        <f t="shared" si="5"/>
        <v>0</v>
      </c>
    </row>
    <row r="186" spans="1:6" ht="36" customHeight="1">
      <c r="A186" s="256" t="s">
        <v>502</v>
      </c>
      <c r="B186" s="245"/>
      <c r="C186" s="245">
        <v>5</v>
      </c>
      <c r="D186" s="263">
        <v>5</v>
      </c>
      <c r="E186" s="274">
        <f t="shared" si="4"/>
        <v>1</v>
      </c>
      <c r="F186" s="275">
        <f t="shared" si="5"/>
        <v>0</v>
      </c>
    </row>
    <row r="187" spans="1:6" ht="36" customHeight="1">
      <c r="A187" s="256" t="s">
        <v>503</v>
      </c>
      <c r="B187" s="245"/>
      <c r="C187" s="245">
        <v>3</v>
      </c>
      <c r="D187" s="263">
        <v>3</v>
      </c>
      <c r="E187" s="274">
        <f t="shared" si="4"/>
        <v>1</v>
      </c>
      <c r="F187" s="275">
        <f t="shared" si="5"/>
        <v>0</v>
      </c>
    </row>
    <row r="188" spans="1:6" ht="36" customHeight="1">
      <c r="A188" s="253" t="s">
        <v>504</v>
      </c>
      <c r="B188" s="245">
        <v>3</v>
      </c>
      <c r="C188" s="245">
        <v>123</v>
      </c>
      <c r="D188" s="263">
        <v>123</v>
      </c>
      <c r="E188" s="274">
        <f t="shared" si="4"/>
        <v>1</v>
      </c>
      <c r="F188" s="275">
        <f t="shared" si="5"/>
        <v>0</v>
      </c>
    </row>
    <row r="189" spans="1:6" ht="36" customHeight="1">
      <c r="A189" s="254" t="s">
        <v>720</v>
      </c>
      <c r="B189" s="245"/>
      <c r="C189" s="245">
        <v>63</v>
      </c>
      <c r="D189" s="263">
        <v>63</v>
      </c>
      <c r="E189" s="274">
        <f t="shared" si="4"/>
        <v>1</v>
      </c>
      <c r="F189" s="275">
        <f t="shared" si="5"/>
        <v>0</v>
      </c>
    </row>
    <row r="190" spans="1:6" ht="36" customHeight="1">
      <c r="A190" s="256" t="s">
        <v>505</v>
      </c>
      <c r="B190" s="245"/>
      <c r="C190" s="245">
        <v>60</v>
      </c>
      <c r="D190" s="263">
        <v>60</v>
      </c>
      <c r="E190" s="274">
        <f t="shared" si="4"/>
        <v>1</v>
      </c>
      <c r="F190" s="275">
        <f t="shared" si="5"/>
        <v>0</v>
      </c>
    </row>
    <row r="191" spans="1:6" ht="36" customHeight="1">
      <c r="A191" s="253" t="s">
        <v>506</v>
      </c>
      <c r="B191" s="245">
        <v>43</v>
      </c>
      <c r="C191" s="245">
        <v>355</v>
      </c>
      <c r="D191" s="263">
        <v>355</v>
      </c>
      <c r="E191" s="274">
        <f t="shared" si="4"/>
        <v>1</v>
      </c>
      <c r="F191" s="275">
        <f t="shared" si="5"/>
        <v>0</v>
      </c>
    </row>
    <row r="192" spans="1:6" ht="36" customHeight="1">
      <c r="A192" s="258" t="s">
        <v>721</v>
      </c>
      <c r="B192" s="245"/>
      <c r="C192" s="245">
        <v>28</v>
      </c>
      <c r="D192" s="263">
        <v>28</v>
      </c>
      <c r="E192" s="274">
        <f t="shared" si="4"/>
        <v>1</v>
      </c>
      <c r="F192" s="275">
        <f t="shared" si="5"/>
        <v>0</v>
      </c>
    </row>
    <row r="193" spans="1:6" ht="36" customHeight="1">
      <c r="A193" s="253" t="s">
        <v>507</v>
      </c>
      <c r="B193" s="245"/>
      <c r="C193" s="245">
        <v>101</v>
      </c>
      <c r="D193" s="263">
        <v>101</v>
      </c>
      <c r="E193" s="274">
        <f t="shared" si="4"/>
        <v>1</v>
      </c>
      <c r="F193" s="275">
        <f t="shared" si="5"/>
        <v>0</v>
      </c>
    </row>
    <row r="194" spans="1:6" ht="36" customHeight="1">
      <c r="A194" s="254" t="s">
        <v>722</v>
      </c>
      <c r="B194" s="245"/>
      <c r="C194" s="245">
        <v>92</v>
      </c>
      <c r="D194" s="263">
        <v>92</v>
      </c>
      <c r="E194" s="274">
        <f t="shared" si="4"/>
        <v>1</v>
      </c>
      <c r="F194" s="275">
        <f t="shared" si="5"/>
        <v>0</v>
      </c>
    </row>
    <row r="195" spans="1:6" ht="36" customHeight="1">
      <c r="A195" s="247" t="s">
        <v>508</v>
      </c>
      <c r="B195" s="245"/>
      <c r="C195" s="245">
        <v>134</v>
      </c>
      <c r="D195" s="263">
        <v>134</v>
      </c>
      <c r="E195" s="274">
        <f t="shared" si="4"/>
        <v>1</v>
      </c>
      <c r="F195" s="275">
        <f t="shared" si="5"/>
        <v>0</v>
      </c>
    </row>
    <row r="196" spans="1:6" ht="36" customHeight="1">
      <c r="A196" s="253" t="s">
        <v>784</v>
      </c>
      <c r="B196" s="245">
        <v>99</v>
      </c>
      <c r="C196" s="245">
        <v>235</v>
      </c>
      <c r="D196" s="263">
        <v>235</v>
      </c>
      <c r="E196" s="274">
        <f t="shared" si="4"/>
        <v>1</v>
      </c>
      <c r="F196" s="275">
        <f t="shared" si="5"/>
        <v>0</v>
      </c>
    </row>
    <row r="197" spans="1:6" ht="36" customHeight="1">
      <c r="A197" s="254" t="s">
        <v>671</v>
      </c>
      <c r="B197" s="245"/>
      <c r="C197" s="245">
        <v>58</v>
      </c>
      <c r="D197" s="263">
        <v>58</v>
      </c>
      <c r="E197" s="274">
        <f t="shared" si="4"/>
        <v>1</v>
      </c>
      <c r="F197" s="275">
        <f t="shared" si="5"/>
        <v>0</v>
      </c>
    </row>
    <row r="198" spans="1:6" ht="36" customHeight="1">
      <c r="A198" s="256" t="s">
        <v>509</v>
      </c>
      <c r="B198" s="245"/>
      <c r="C198" s="245">
        <v>16</v>
      </c>
      <c r="D198" s="263">
        <v>16</v>
      </c>
      <c r="E198" s="274">
        <f t="shared" si="4"/>
        <v>1</v>
      </c>
      <c r="F198" s="275">
        <f t="shared" si="5"/>
        <v>0</v>
      </c>
    </row>
    <row r="199" spans="1:6" ht="36" customHeight="1">
      <c r="A199" s="256" t="s">
        <v>510</v>
      </c>
      <c r="B199" s="245"/>
      <c r="C199" s="245">
        <v>30</v>
      </c>
      <c r="D199" s="263">
        <v>30</v>
      </c>
      <c r="E199" s="274">
        <f t="shared" ref="E199:E262" si="6">D199/C199</f>
        <v>1</v>
      </c>
      <c r="F199" s="275">
        <f t="shared" ref="F199:F262" si="7">(D199-C199)/C199</f>
        <v>0</v>
      </c>
    </row>
    <row r="200" spans="1:6" ht="36" customHeight="1">
      <c r="A200" s="256" t="s">
        <v>511</v>
      </c>
      <c r="B200" s="245"/>
      <c r="C200" s="245">
        <v>131</v>
      </c>
      <c r="D200" s="263">
        <v>131</v>
      </c>
      <c r="E200" s="274">
        <f t="shared" si="6"/>
        <v>1</v>
      </c>
      <c r="F200" s="275">
        <f t="shared" si="7"/>
        <v>0</v>
      </c>
    </row>
    <row r="201" spans="1:6" ht="36" customHeight="1">
      <c r="A201" s="253" t="s">
        <v>512</v>
      </c>
      <c r="B201" s="245">
        <v>10</v>
      </c>
      <c r="C201" s="245">
        <v>110</v>
      </c>
      <c r="D201" s="263">
        <v>110</v>
      </c>
      <c r="E201" s="274">
        <f t="shared" si="6"/>
        <v>1</v>
      </c>
      <c r="F201" s="275">
        <f t="shared" si="7"/>
        <v>0</v>
      </c>
    </row>
    <row r="202" spans="1:6" ht="36" customHeight="1">
      <c r="A202" s="254" t="s">
        <v>723</v>
      </c>
      <c r="B202" s="245"/>
      <c r="C202" s="245">
        <v>80</v>
      </c>
      <c r="D202" s="263">
        <v>80</v>
      </c>
      <c r="E202" s="274">
        <f t="shared" si="6"/>
        <v>1</v>
      </c>
      <c r="F202" s="275">
        <f t="shared" si="7"/>
        <v>0</v>
      </c>
    </row>
    <row r="203" spans="1:6" ht="36" customHeight="1">
      <c r="A203" s="256" t="s">
        <v>513</v>
      </c>
      <c r="B203" s="245"/>
      <c r="C203" s="245">
        <v>30</v>
      </c>
      <c r="D203" s="263">
        <v>30</v>
      </c>
      <c r="E203" s="274">
        <f t="shared" si="6"/>
        <v>1</v>
      </c>
      <c r="F203" s="275">
        <f t="shared" si="7"/>
        <v>0</v>
      </c>
    </row>
    <row r="204" spans="1:6" ht="36" customHeight="1">
      <c r="A204" s="253" t="s">
        <v>514</v>
      </c>
      <c r="B204" s="245">
        <v>71</v>
      </c>
      <c r="C204" s="245">
        <v>66</v>
      </c>
      <c r="D204" s="263">
        <v>66</v>
      </c>
      <c r="E204" s="274">
        <f t="shared" si="6"/>
        <v>1</v>
      </c>
      <c r="F204" s="275">
        <f t="shared" si="7"/>
        <v>0</v>
      </c>
    </row>
    <row r="205" spans="1:6" ht="36" customHeight="1">
      <c r="A205" s="254" t="s">
        <v>634</v>
      </c>
      <c r="B205" s="245"/>
      <c r="C205" s="245">
        <v>66</v>
      </c>
      <c r="D205" s="263">
        <v>66</v>
      </c>
      <c r="E205" s="274">
        <f t="shared" si="6"/>
        <v>1</v>
      </c>
      <c r="F205" s="275">
        <f t="shared" si="7"/>
        <v>0</v>
      </c>
    </row>
    <row r="206" spans="1:6" ht="36" customHeight="1">
      <c r="A206" s="256" t="s">
        <v>515</v>
      </c>
      <c r="B206" s="245"/>
      <c r="C206" s="245">
        <v>3884</v>
      </c>
      <c r="D206" s="263">
        <v>3884</v>
      </c>
      <c r="E206" s="274">
        <f t="shared" si="6"/>
        <v>1</v>
      </c>
      <c r="F206" s="275">
        <f t="shared" si="7"/>
        <v>0</v>
      </c>
    </row>
    <row r="207" spans="1:6" ht="36" customHeight="1">
      <c r="A207" s="256" t="s">
        <v>516</v>
      </c>
      <c r="B207" s="245"/>
      <c r="C207" s="245">
        <v>1949</v>
      </c>
      <c r="D207" s="263">
        <v>1949</v>
      </c>
      <c r="E207" s="274">
        <f t="shared" si="6"/>
        <v>1</v>
      </c>
      <c r="F207" s="275">
        <f t="shared" si="7"/>
        <v>0</v>
      </c>
    </row>
    <row r="208" spans="1:6" ht="36" customHeight="1">
      <c r="A208" s="256" t="s">
        <v>517</v>
      </c>
      <c r="B208" s="245"/>
      <c r="C208" s="245">
        <v>1935</v>
      </c>
      <c r="D208" s="263">
        <v>1935</v>
      </c>
      <c r="E208" s="274">
        <f t="shared" si="6"/>
        <v>1</v>
      </c>
      <c r="F208" s="275">
        <f t="shared" si="7"/>
        <v>0</v>
      </c>
    </row>
    <row r="209" spans="1:6" ht="36" customHeight="1">
      <c r="A209" s="253" t="s">
        <v>518</v>
      </c>
      <c r="B209" s="245">
        <v>10</v>
      </c>
      <c r="C209" s="245">
        <v>38</v>
      </c>
      <c r="D209" s="263">
        <v>38</v>
      </c>
      <c r="E209" s="274">
        <f t="shared" si="6"/>
        <v>1</v>
      </c>
      <c r="F209" s="275">
        <f t="shared" si="7"/>
        <v>0</v>
      </c>
    </row>
    <row r="210" spans="1:6" ht="36" customHeight="1">
      <c r="A210" s="254" t="s">
        <v>724</v>
      </c>
      <c r="B210" s="245"/>
      <c r="C210" s="245">
        <v>28</v>
      </c>
      <c r="D210" s="263">
        <v>28</v>
      </c>
      <c r="E210" s="274">
        <f t="shared" si="6"/>
        <v>1</v>
      </c>
      <c r="F210" s="275">
        <f t="shared" si="7"/>
        <v>0</v>
      </c>
    </row>
    <row r="211" spans="1:6" ht="36" customHeight="1">
      <c r="A211" s="256" t="s">
        <v>519</v>
      </c>
      <c r="B211" s="245"/>
      <c r="C211" s="245">
        <v>10</v>
      </c>
      <c r="D211" s="263">
        <v>10</v>
      </c>
      <c r="E211" s="274">
        <f t="shared" si="6"/>
        <v>1</v>
      </c>
      <c r="F211" s="275">
        <f t="shared" si="7"/>
        <v>0</v>
      </c>
    </row>
    <row r="212" spans="1:6" ht="36" customHeight="1">
      <c r="A212" s="253" t="s">
        <v>520</v>
      </c>
      <c r="B212" s="245">
        <v>936</v>
      </c>
      <c r="C212" s="245">
        <v>957</v>
      </c>
      <c r="D212" s="263">
        <v>957</v>
      </c>
      <c r="E212" s="274">
        <f t="shared" si="6"/>
        <v>1</v>
      </c>
      <c r="F212" s="275">
        <f t="shared" si="7"/>
        <v>0</v>
      </c>
    </row>
    <row r="213" spans="1:6" ht="36" customHeight="1">
      <c r="A213" s="254" t="s">
        <v>725</v>
      </c>
      <c r="B213" s="245"/>
      <c r="C213" s="245">
        <v>957</v>
      </c>
      <c r="D213" s="263">
        <v>957</v>
      </c>
      <c r="E213" s="274">
        <f t="shared" si="6"/>
        <v>1</v>
      </c>
      <c r="F213" s="275">
        <f t="shared" si="7"/>
        <v>0</v>
      </c>
    </row>
    <row r="214" spans="1:6" ht="36" customHeight="1">
      <c r="A214" s="253" t="s">
        <v>521</v>
      </c>
      <c r="B214" s="245">
        <v>1</v>
      </c>
      <c r="C214" s="245">
        <v>85</v>
      </c>
      <c r="D214" s="263">
        <v>85</v>
      </c>
      <c r="E214" s="274">
        <f t="shared" si="6"/>
        <v>1</v>
      </c>
      <c r="F214" s="275">
        <f t="shared" si="7"/>
        <v>0</v>
      </c>
    </row>
    <row r="215" spans="1:6" ht="36" customHeight="1">
      <c r="A215" s="254" t="s">
        <v>726</v>
      </c>
      <c r="B215" s="245"/>
      <c r="C215" s="245">
        <v>1</v>
      </c>
      <c r="D215" s="263">
        <v>1</v>
      </c>
      <c r="E215" s="274">
        <f t="shared" si="6"/>
        <v>1</v>
      </c>
      <c r="F215" s="275">
        <f t="shared" si="7"/>
        <v>0</v>
      </c>
    </row>
    <row r="216" spans="1:6" ht="36" customHeight="1">
      <c r="A216" s="256" t="s">
        <v>522</v>
      </c>
      <c r="B216" s="245"/>
      <c r="C216" s="245">
        <v>84</v>
      </c>
      <c r="D216" s="263">
        <v>84</v>
      </c>
      <c r="E216" s="274">
        <f t="shared" si="6"/>
        <v>1</v>
      </c>
      <c r="F216" s="275">
        <f t="shared" si="7"/>
        <v>0</v>
      </c>
    </row>
    <row r="217" spans="1:6" ht="36" customHeight="1">
      <c r="A217" s="253" t="s">
        <v>523</v>
      </c>
      <c r="B217" s="245">
        <v>107</v>
      </c>
      <c r="C217" s="245">
        <v>3</v>
      </c>
      <c r="D217" s="263">
        <v>3</v>
      </c>
      <c r="E217" s="274">
        <f t="shared" si="6"/>
        <v>1</v>
      </c>
      <c r="F217" s="275">
        <f t="shared" si="7"/>
        <v>0</v>
      </c>
    </row>
    <row r="218" spans="1:6" ht="36" customHeight="1">
      <c r="A218" s="254" t="s">
        <v>727</v>
      </c>
      <c r="B218" s="245"/>
      <c r="C218" s="245">
        <v>3</v>
      </c>
      <c r="D218" s="263">
        <v>3</v>
      </c>
      <c r="E218" s="274">
        <f t="shared" si="6"/>
        <v>1</v>
      </c>
      <c r="F218" s="275">
        <f t="shared" si="7"/>
        <v>0</v>
      </c>
    </row>
    <row r="219" spans="1:6" s="264" customFormat="1" ht="36" customHeight="1">
      <c r="A219" s="247" t="s">
        <v>775</v>
      </c>
      <c r="B219" s="249">
        <v>6207</v>
      </c>
      <c r="C219" s="249">
        <v>8696</v>
      </c>
      <c r="D219" s="249">
        <v>8696</v>
      </c>
      <c r="E219" s="267">
        <f t="shared" si="6"/>
        <v>1</v>
      </c>
      <c r="F219" s="269">
        <f t="shared" si="7"/>
        <v>0</v>
      </c>
    </row>
    <row r="220" spans="1:6" ht="36" customHeight="1">
      <c r="A220" s="247" t="s">
        <v>728</v>
      </c>
      <c r="B220" s="245">
        <v>454</v>
      </c>
      <c r="C220" s="245">
        <v>354</v>
      </c>
      <c r="D220" s="263">
        <v>354</v>
      </c>
      <c r="E220" s="274">
        <f t="shared" si="6"/>
        <v>1</v>
      </c>
      <c r="F220" s="275">
        <f t="shared" si="7"/>
        <v>0</v>
      </c>
    </row>
    <row r="221" spans="1:6" ht="36" customHeight="1">
      <c r="A221" s="254" t="s">
        <v>634</v>
      </c>
      <c r="B221" s="245"/>
      <c r="C221" s="245">
        <v>293</v>
      </c>
      <c r="D221" s="263">
        <v>293</v>
      </c>
      <c r="E221" s="274">
        <f t="shared" si="6"/>
        <v>1</v>
      </c>
      <c r="F221" s="275">
        <f t="shared" si="7"/>
        <v>0</v>
      </c>
    </row>
    <row r="222" spans="1:6" ht="36" customHeight="1">
      <c r="A222" s="256" t="s">
        <v>524</v>
      </c>
      <c r="B222" s="245"/>
      <c r="C222" s="245">
        <v>61</v>
      </c>
      <c r="D222" s="263">
        <v>61</v>
      </c>
      <c r="E222" s="274">
        <f t="shared" si="6"/>
        <v>1</v>
      </c>
      <c r="F222" s="275">
        <f t="shared" si="7"/>
        <v>0</v>
      </c>
    </row>
    <row r="223" spans="1:6" ht="36" customHeight="1">
      <c r="A223" s="253" t="s">
        <v>525</v>
      </c>
      <c r="B223" s="245">
        <v>1650</v>
      </c>
      <c r="C223" s="245">
        <v>1687</v>
      </c>
      <c r="D223" s="263">
        <v>1687</v>
      </c>
      <c r="E223" s="274">
        <f t="shared" si="6"/>
        <v>1</v>
      </c>
      <c r="F223" s="275">
        <f t="shared" si="7"/>
        <v>0</v>
      </c>
    </row>
    <row r="224" spans="1:6" ht="36" customHeight="1">
      <c r="A224" s="254" t="s">
        <v>729</v>
      </c>
      <c r="B224" s="245"/>
      <c r="C224" s="245">
        <v>961</v>
      </c>
      <c r="D224" s="263">
        <v>961</v>
      </c>
      <c r="E224" s="274">
        <f t="shared" si="6"/>
        <v>1</v>
      </c>
      <c r="F224" s="275">
        <f t="shared" si="7"/>
        <v>0</v>
      </c>
    </row>
    <row r="225" spans="1:6" ht="36" customHeight="1">
      <c r="A225" s="256" t="s">
        <v>526</v>
      </c>
      <c r="B225" s="245"/>
      <c r="C225" s="245">
        <v>426</v>
      </c>
      <c r="D225" s="263">
        <v>426</v>
      </c>
      <c r="E225" s="274">
        <f t="shared" si="6"/>
        <v>1</v>
      </c>
      <c r="F225" s="275">
        <f t="shared" si="7"/>
        <v>0</v>
      </c>
    </row>
    <row r="226" spans="1:6" ht="36" customHeight="1">
      <c r="A226" s="256" t="s">
        <v>527</v>
      </c>
      <c r="B226" s="245"/>
      <c r="C226" s="245">
        <v>300</v>
      </c>
      <c r="D226" s="263">
        <v>300</v>
      </c>
      <c r="E226" s="274">
        <f t="shared" si="6"/>
        <v>1</v>
      </c>
      <c r="F226" s="275">
        <f t="shared" si="7"/>
        <v>0</v>
      </c>
    </row>
    <row r="227" spans="1:6" ht="36" customHeight="1">
      <c r="A227" s="253" t="s">
        <v>528</v>
      </c>
      <c r="B227" s="245">
        <v>941</v>
      </c>
      <c r="C227" s="245">
        <v>1131</v>
      </c>
      <c r="D227" s="263">
        <v>1131</v>
      </c>
      <c r="E227" s="274">
        <f t="shared" si="6"/>
        <v>1</v>
      </c>
      <c r="F227" s="275">
        <f t="shared" si="7"/>
        <v>0</v>
      </c>
    </row>
    <row r="228" spans="1:6" ht="36" customHeight="1">
      <c r="A228" s="254" t="s">
        <v>730</v>
      </c>
      <c r="B228" s="245"/>
      <c r="C228" s="245">
        <v>992</v>
      </c>
      <c r="D228" s="263">
        <v>992</v>
      </c>
      <c r="E228" s="274">
        <f t="shared" si="6"/>
        <v>1</v>
      </c>
      <c r="F228" s="275">
        <f t="shared" si="7"/>
        <v>0</v>
      </c>
    </row>
    <row r="229" spans="1:6" ht="36" customHeight="1">
      <c r="A229" s="256" t="s">
        <v>529</v>
      </c>
      <c r="B229" s="245"/>
      <c r="C229" s="245">
        <v>139</v>
      </c>
      <c r="D229" s="263">
        <v>139</v>
      </c>
      <c r="E229" s="274">
        <f t="shared" si="6"/>
        <v>1</v>
      </c>
      <c r="F229" s="275">
        <f t="shared" si="7"/>
        <v>0</v>
      </c>
    </row>
    <row r="230" spans="1:6" ht="36" customHeight="1">
      <c r="A230" s="253" t="s">
        <v>530</v>
      </c>
      <c r="B230" s="245">
        <v>838</v>
      </c>
      <c r="C230" s="245">
        <v>1338</v>
      </c>
      <c r="D230" s="263">
        <v>1338</v>
      </c>
      <c r="E230" s="274">
        <f t="shared" si="6"/>
        <v>1</v>
      </c>
      <c r="F230" s="275">
        <f t="shared" si="7"/>
        <v>0</v>
      </c>
    </row>
    <row r="231" spans="1:6" ht="36" customHeight="1">
      <c r="A231" s="254" t="s">
        <v>731</v>
      </c>
      <c r="B231" s="245"/>
      <c r="C231" s="245">
        <v>537</v>
      </c>
      <c r="D231" s="263">
        <v>537</v>
      </c>
      <c r="E231" s="274">
        <f t="shared" si="6"/>
        <v>1</v>
      </c>
      <c r="F231" s="275">
        <f t="shared" si="7"/>
        <v>0</v>
      </c>
    </row>
    <row r="232" spans="1:6" ht="36" customHeight="1">
      <c r="A232" s="256" t="s">
        <v>531</v>
      </c>
      <c r="B232" s="245"/>
      <c r="C232" s="245">
        <v>45</v>
      </c>
      <c r="D232" s="263">
        <v>45</v>
      </c>
      <c r="E232" s="274">
        <f t="shared" si="6"/>
        <v>1</v>
      </c>
      <c r="F232" s="275">
        <f t="shared" si="7"/>
        <v>0</v>
      </c>
    </row>
    <row r="233" spans="1:6" ht="36" customHeight="1">
      <c r="A233" s="256" t="s">
        <v>532</v>
      </c>
      <c r="B233" s="245"/>
      <c r="C233" s="245">
        <v>312</v>
      </c>
      <c r="D233" s="263">
        <v>312</v>
      </c>
      <c r="E233" s="274">
        <f t="shared" si="6"/>
        <v>1</v>
      </c>
      <c r="F233" s="275">
        <f t="shared" si="7"/>
        <v>0</v>
      </c>
    </row>
    <row r="234" spans="1:6" ht="36" customHeight="1">
      <c r="A234" s="256" t="s">
        <v>533</v>
      </c>
      <c r="B234" s="245"/>
      <c r="C234" s="245">
        <v>161</v>
      </c>
      <c r="D234" s="263">
        <v>161</v>
      </c>
      <c r="E234" s="274">
        <f t="shared" si="6"/>
        <v>1</v>
      </c>
      <c r="F234" s="275">
        <f t="shared" si="7"/>
        <v>0</v>
      </c>
    </row>
    <row r="235" spans="1:6" ht="36" customHeight="1">
      <c r="A235" s="256" t="s">
        <v>534</v>
      </c>
      <c r="B235" s="245"/>
      <c r="C235" s="245">
        <v>130</v>
      </c>
      <c r="D235" s="263">
        <v>130</v>
      </c>
      <c r="E235" s="274">
        <f t="shared" si="6"/>
        <v>1</v>
      </c>
      <c r="F235" s="275">
        <f t="shared" si="7"/>
        <v>0</v>
      </c>
    </row>
    <row r="236" spans="1:6" ht="36" customHeight="1">
      <c r="A236" s="256" t="s">
        <v>535</v>
      </c>
      <c r="B236" s="245"/>
      <c r="C236" s="245">
        <v>153</v>
      </c>
      <c r="D236" s="263">
        <v>153</v>
      </c>
      <c r="E236" s="274">
        <f t="shared" si="6"/>
        <v>1</v>
      </c>
      <c r="F236" s="275">
        <f t="shared" si="7"/>
        <v>0</v>
      </c>
    </row>
    <row r="237" spans="1:6" ht="36" customHeight="1">
      <c r="A237" s="253" t="s">
        <v>536</v>
      </c>
      <c r="B237" s="245">
        <v>2021</v>
      </c>
      <c r="C237" s="245">
        <v>2381</v>
      </c>
      <c r="D237" s="263">
        <v>2381</v>
      </c>
      <c r="E237" s="274">
        <f t="shared" si="6"/>
        <v>1</v>
      </c>
      <c r="F237" s="275">
        <f t="shared" si="7"/>
        <v>0</v>
      </c>
    </row>
    <row r="238" spans="1:6" ht="36" customHeight="1">
      <c r="A238" s="254" t="s">
        <v>732</v>
      </c>
      <c r="B238" s="245"/>
      <c r="C238" s="245">
        <v>681</v>
      </c>
      <c r="D238" s="263">
        <v>681</v>
      </c>
      <c r="E238" s="274">
        <f t="shared" si="6"/>
        <v>1</v>
      </c>
      <c r="F238" s="275">
        <f t="shared" si="7"/>
        <v>0</v>
      </c>
    </row>
    <row r="239" spans="1:6" ht="36" customHeight="1">
      <c r="A239" s="256" t="s">
        <v>537</v>
      </c>
      <c r="B239" s="245"/>
      <c r="C239" s="245">
        <v>604</v>
      </c>
      <c r="D239" s="263">
        <v>604</v>
      </c>
      <c r="E239" s="274">
        <f t="shared" si="6"/>
        <v>1</v>
      </c>
      <c r="F239" s="275">
        <f t="shared" si="7"/>
        <v>0</v>
      </c>
    </row>
    <row r="240" spans="1:6" ht="36" customHeight="1">
      <c r="A240" s="256" t="s">
        <v>538</v>
      </c>
      <c r="B240" s="245"/>
      <c r="C240" s="245">
        <v>306</v>
      </c>
      <c r="D240" s="263">
        <v>306</v>
      </c>
      <c r="E240" s="274">
        <f t="shared" si="6"/>
        <v>1</v>
      </c>
      <c r="F240" s="275">
        <f t="shared" si="7"/>
        <v>0</v>
      </c>
    </row>
    <row r="241" spans="1:6" ht="36" customHeight="1">
      <c r="A241" s="256" t="s">
        <v>539</v>
      </c>
      <c r="B241" s="245"/>
      <c r="C241" s="245">
        <v>228</v>
      </c>
      <c r="D241" s="263">
        <v>228</v>
      </c>
      <c r="E241" s="274">
        <f t="shared" si="6"/>
        <v>1</v>
      </c>
      <c r="F241" s="275">
        <f t="shared" si="7"/>
        <v>0</v>
      </c>
    </row>
    <row r="242" spans="1:6" ht="36" customHeight="1">
      <c r="A242" s="256" t="s">
        <v>540</v>
      </c>
      <c r="B242" s="245"/>
      <c r="C242" s="245">
        <v>152</v>
      </c>
      <c r="D242" s="263">
        <v>152</v>
      </c>
      <c r="E242" s="274">
        <f t="shared" si="6"/>
        <v>1</v>
      </c>
      <c r="F242" s="275">
        <f t="shared" si="7"/>
        <v>0</v>
      </c>
    </row>
    <row r="243" spans="1:6" ht="36" customHeight="1">
      <c r="A243" s="256" t="s">
        <v>541</v>
      </c>
      <c r="B243" s="245"/>
      <c r="C243" s="245">
        <v>394</v>
      </c>
      <c r="D243" s="263">
        <v>394</v>
      </c>
      <c r="E243" s="274">
        <f t="shared" si="6"/>
        <v>1</v>
      </c>
      <c r="F243" s="275">
        <f t="shared" si="7"/>
        <v>0</v>
      </c>
    </row>
    <row r="244" spans="1:6" ht="36" customHeight="1">
      <c r="A244" s="256" t="s">
        <v>542</v>
      </c>
      <c r="B244" s="245"/>
      <c r="C244" s="245">
        <v>16</v>
      </c>
      <c r="D244" s="263">
        <v>16</v>
      </c>
      <c r="E244" s="274">
        <f t="shared" si="6"/>
        <v>1</v>
      </c>
      <c r="F244" s="275">
        <f t="shared" si="7"/>
        <v>0</v>
      </c>
    </row>
    <row r="245" spans="1:6" ht="36" customHeight="1">
      <c r="A245" s="253" t="s">
        <v>543</v>
      </c>
      <c r="B245" s="245"/>
      <c r="C245" s="245">
        <v>41</v>
      </c>
      <c r="D245" s="263">
        <v>41</v>
      </c>
      <c r="E245" s="274">
        <f t="shared" si="6"/>
        <v>1</v>
      </c>
      <c r="F245" s="275">
        <f t="shared" si="7"/>
        <v>0</v>
      </c>
    </row>
    <row r="246" spans="1:6" ht="36" customHeight="1">
      <c r="A246" s="254" t="s">
        <v>733</v>
      </c>
      <c r="B246" s="245"/>
      <c r="C246" s="245">
        <v>41</v>
      </c>
      <c r="D246" s="263">
        <v>41</v>
      </c>
      <c r="E246" s="274">
        <f t="shared" si="6"/>
        <v>1</v>
      </c>
      <c r="F246" s="275">
        <f t="shared" si="7"/>
        <v>0</v>
      </c>
    </row>
    <row r="247" spans="1:6" ht="36" customHeight="1">
      <c r="A247" s="253" t="s">
        <v>544</v>
      </c>
      <c r="B247" s="245">
        <v>116</v>
      </c>
      <c r="C247" s="245">
        <v>386</v>
      </c>
      <c r="D247" s="263">
        <v>386</v>
      </c>
      <c r="E247" s="274">
        <f t="shared" si="6"/>
        <v>1</v>
      </c>
      <c r="F247" s="275">
        <f t="shared" si="7"/>
        <v>0</v>
      </c>
    </row>
    <row r="248" spans="1:6" ht="36" customHeight="1">
      <c r="A248" s="254" t="s">
        <v>734</v>
      </c>
      <c r="B248" s="245"/>
      <c r="C248" s="245">
        <v>73</v>
      </c>
      <c r="D248" s="263">
        <v>73</v>
      </c>
      <c r="E248" s="274">
        <f t="shared" si="6"/>
        <v>1</v>
      </c>
      <c r="F248" s="275">
        <f t="shared" si="7"/>
        <v>0</v>
      </c>
    </row>
    <row r="249" spans="1:6" ht="36" customHeight="1">
      <c r="A249" s="256" t="s">
        <v>545</v>
      </c>
      <c r="B249" s="245"/>
      <c r="C249" s="245">
        <v>79</v>
      </c>
      <c r="D249" s="263">
        <v>79</v>
      </c>
      <c r="E249" s="274">
        <f t="shared" si="6"/>
        <v>1</v>
      </c>
      <c r="F249" s="275">
        <f t="shared" si="7"/>
        <v>0</v>
      </c>
    </row>
    <row r="250" spans="1:6" ht="36" customHeight="1">
      <c r="A250" s="256" t="s">
        <v>546</v>
      </c>
      <c r="B250" s="245"/>
      <c r="C250" s="245">
        <v>234</v>
      </c>
      <c r="D250" s="263">
        <v>234</v>
      </c>
      <c r="E250" s="274">
        <f t="shared" si="6"/>
        <v>1</v>
      </c>
      <c r="F250" s="275">
        <f t="shared" si="7"/>
        <v>0</v>
      </c>
    </row>
    <row r="251" spans="1:6" ht="36" customHeight="1">
      <c r="A251" s="253" t="s">
        <v>547</v>
      </c>
      <c r="B251" s="245">
        <v>187</v>
      </c>
      <c r="C251" s="245">
        <v>127</v>
      </c>
      <c r="D251" s="263">
        <v>127</v>
      </c>
      <c r="E251" s="274">
        <f t="shared" si="6"/>
        <v>1</v>
      </c>
      <c r="F251" s="275">
        <f t="shared" si="7"/>
        <v>0</v>
      </c>
    </row>
    <row r="252" spans="1:6" ht="36" customHeight="1">
      <c r="A252" s="254" t="s">
        <v>671</v>
      </c>
      <c r="B252" s="245"/>
      <c r="C252" s="245">
        <v>69</v>
      </c>
      <c r="D252" s="263">
        <v>69</v>
      </c>
      <c r="E252" s="274">
        <f t="shared" si="6"/>
        <v>1</v>
      </c>
      <c r="F252" s="275">
        <f t="shared" si="7"/>
        <v>0</v>
      </c>
    </row>
    <row r="253" spans="1:6" ht="36" customHeight="1">
      <c r="A253" s="256" t="s">
        <v>548</v>
      </c>
      <c r="B253" s="245"/>
      <c r="C253" s="245">
        <v>58</v>
      </c>
      <c r="D253" s="263">
        <v>58</v>
      </c>
      <c r="E253" s="274">
        <f t="shared" si="6"/>
        <v>1</v>
      </c>
      <c r="F253" s="275">
        <f t="shared" si="7"/>
        <v>0</v>
      </c>
    </row>
    <row r="254" spans="1:6" ht="36" customHeight="1">
      <c r="A254" s="253" t="s">
        <v>549</v>
      </c>
      <c r="B254" s="245"/>
      <c r="C254" s="245">
        <v>1251</v>
      </c>
      <c r="D254" s="263">
        <v>1251</v>
      </c>
      <c r="E254" s="274">
        <f t="shared" si="6"/>
        <v>1</v>
      </c>
      <c r="F254" s="275">
        <f t="shared" si="7"/>
        <v>0</v>
      </c>
    </row>
    <row r="255" spans="1:6" ht="36" customHeight="1">
      <c r="A255" s="254" t="s">
        <v>735</v>
      </c>
      <c r="B255" s="245"/>
      <c r="C255" s="245">
        <v>1251</v>
      </c>
      <c r="D255" s="263">
        <v>1251</v>
      </c>
      <c r="E255" s="274">
        <f t="shared" si="6"/>
        <v>1</v>
      </c>
      <c r="F255" s="275">
        <f t="shared" si="7"/>
        <v>0</v>
      </c>
    </row>
    <row r="256" spans="1:6" s="264" customFormat="1" ht="36" customHeight="1">
      <c r="A256" s="247" t="s">
        <v>776</v>
      </c>
      <c r="B256" s="249">
        <v>2563</v>
      </c>
      <c r="C256" s="249">
        <v>4318</v>
      </c>
      <c r="D256" s="249">
        <v>4318</v>
      </c>
      <c r="E256" s="267">
        <f t="shared" si="6"/>
        <v>1</v>
      </c>
      <c r="F256" s="269">
        <f t="shared" si="7"/>
        <v>0</v>
      </c>
    </row>
    <row r="257" spans="1:6" ht="36" customHeight="1">
      <c r="A257" s="247" t="s">
        <v>736</v>
      </c>
      <c r="B257" s="245">
        <v>251</v>
      </c>
      <c r="C257" s="245">
        <v>159</v>
      </c>
      <c r="D257" s="263">
        <v>159</v>
      </c>
      <c r="E257" s="274">
        <f t="shared" si="6"/>
        <v>1</v>
      </c>
      <c r="F257" s="275">
        <f t="shared" si="7"/>
        <v>0</v>
      </c>
    </row>
    <row r="258" spans="1:6" ht="36" customHeight="1">
      <c r="A258" s="254" t="s">
        <v>737</v>
      </c>
      <c r="B258" s="245"/>
      <c r="C258" s="245">
        <v>159</v>
      </c>
      <c r="D258" s="263">
        <v>159</v>
      </c>
      <c r="E258" s="274">
        <f t="shared" si="6"/>
        <v>1</v>
      </c>
      <c r="F258" s="275">
        <f t="shared" si="7"/>
        <v>0</v>
      </c>
    </row>
    <row r="259" spans="1:6" ht="36" customHeight="1">
      <c r="A259" s="253" t="s">
        <v>738</v>
      </c>
      <c r="B259" s="245"/>
      <c r="C259" s="245">
        <v>46</v>
      </c>
      <c r="D259" s="263">
        <v>46</v>
      </c>
      <c r="E259" s="274">
        <f t="shared" si="6"/>
        <v>1</v>
      </c>
      <c r="F259" s="275">
        <f t="shared" si="7"/>
        <v>0</v>
      </c>
    </row>
    <row r="260" spans="1:6" ht="36" customHeight="1">
      <c r="A260" s="254" t="s">
        <v>739</v>
      </c>
      <c r="B260" s="245"/>
      <c r="C260" s="245">
        <v>25</v>
      </c>
      <c r="D260" s="263">
        <v>25</v>
      </c>
      <c r="E260" s="274">
        <f t="shared" si="6"/>
        <v>1</v>
      </c>
      <c r="F260" s="275">
        <f t="shared" si="7"/>
        <v>0</v>
      </c>
    </row>
    <row r="261" spans="1:6" ht="36" customHeight="1">
      <c r="A261" s="256" t="s">
        <v>550</v>
      </c>
      <c r="B261" s="245"/>
      <c r="C261" s="245">
        <v>8</v>
      </c>
      <c r="D261" s="263">
        <v>8</v>
      </c>
      <c r="E261" s="274">
        <f t="shared" si="6"/>
        <v>1</v>
      </c>
      <c r="F261" s="275">
        <f t="shared" si="7"/>
        <v>0</v>
      </c>
    </row>
    <row r="262" spans="1:6" ht="36" customHeight="1">
      <c r="A262" s="256" t="s">
        <v>551</v>
      </c>
      <c r="B262" s="245"/>
      <c r="C262" s="245">
        <v>13</v>
      </c>
      <c r="D262" s="263">
        <v>13</v>
      </c>
      <c r="E262" s="274">
        <f t="shared" si="6"/>
        <v>1</v>
      </c>
      <c r="F262" s="275">
        <f t="shared" si="7"/>
        <v>0</v>
      </c>
    </row>
    <row r="263" spans="1:6" ht="36" customHeight="1">
      <c r="A263" s="253" t="s">
        <v>552</v>
      </c>
      <c r="B263" s="245">
        <v>2312</v>
      </c>
      <c r="C263" s="245">
        <v>2154</v>
      </c>
      <c r="D263" s="263">
        <v>2154</v>
      </c>
      <c r="E263" s="274">
        <f t="shared" ref="E263:E326" si="8">D263/C263</f>
        <v>1</v>
      </c>
      <c r="F263" s="275">
        <f t="shared" ref="F263:F326" si="9">(D263-C263)/C263</f>
        <v>0</v>
      </c>
    </row>
    <row r="264" spans="1:6" ht="36" customHeight="1">
      <c r="A264" s="254" t="s">
        <v>740</v>
      </c>
      <c r="B264" s="245"/>
      <c r="C264" s="245">
        <v>2134</v>
      </c>
      <c r="D264" s="263">
        <v>2134</v>
      </c>
      <c r="E264" s="274">
        <f t="shared" si="8"/>
        <v>1</v>
      </c>
      <c r="F264" s="275">
        <f t="shared" si="9"/>
        <v>0</v>
      </c>
    </row>
    <row r="265" spans="1:6" ht="36" customHeight="1">
      <c r="A265" s="256" t="s">
        <v>553</v>
      </c>
      <c r="B265" s="245"/>
      <c r="C265" s="245">
        <v>20</v>
      </c>
      <c r="D265" s="263">
        <v>20</v>
      </c>
      <c r="E265" s="274">
        <f t="shared" si="8"/>
        <v>1</v>
      </c>
      <c r="F265" s="275">
        <f t="shared" si="9"/>
        <v>0</v>
      </c>
    </row>
    <row r="266" spans="1:6" ht="36" customHeight="1">
      <c r="A266" s="253" t="s">
        <v>554</v>
      </c>
      <c r="B266" s="245"/>
      <c r="C266" s="245">
        <v>495</v>
      </c>
      <c r="D266" s="263">
        <v>495</v>
      </c>
      <c r="E266" s="274">
        <f t="shared" si="8"/>
        <v>1</v>
      </c>
      <c r="F266" s="275">
        <f t="shared" si="9"/>
        <v>0</v>
      </c>
    </row>
    <row r="267" spans="1:6" ht="36" customHeight="1">
      <c r="A267" s="254" t="s">
        <v>741</v>
      </c>
      <c r="B267" s="245"/>
      <c r="C267" s="245">
        <v>387</v>
      </c>
      <c r="D267" s="263">
        <v>387</v>
      </c>
      <c r="E267" s="274">
        <f t="shared" si="8"/>
        <v>1</v>
      </c>
      <c r="F267" s="275">
        <f t="shared" si="9"/>
        <v>0</v>
      </c>
    </row>
    <row r="268" spans="1:6" ht="36" customHeight="1">
      <c r="A268" s="256" t="s">
        <v>555</v>
      </c>
      <c r="B268" s="245"/>
      <c r="C268" s="245">
        <v>48</v>
      </c>
      <c r="D268" s="263">
        <v>48</v>
      </c>
      <c r="E268" s="274">
        <f t="shared" si="8"/>
        <v>1</v>
      </c>
      <c r="F268" s="275">
        <f t="shared" si="9"/>
        <v>0</v>
      </c>
    </row>
    <row r="269" spans="1:6" ht="36" customHeight="1">
      <c r="A269" s="256" t="s">
        <v>556</v>
      </c>
      <c r="B269" s="245"/>
      <c r="C269" s="245">
        <v>10</v>
      </c>
      <c r="D269" s="263">
        <v>10</v>
      </c>
      <c r="E269" s="274">
        <f t="shared" si="8"/>
        <v>1</v>
      </c>
      <c r="F269" s="275">
        <f t="shared" si="9"/>
        <v>0</v>
      </c>
    </row>
    <row r="270" spans="1:6" ht="36" customHeight="1">
      <c r="A270" s="256" t="s">
        <v>557</v>
      </c>
      <c r="B270" s="245"/>
      <c r="C270" s="245">
        <v>50</v>
      </c>
      <c r="D270" s="263">
        <v>50</v>
      </c>
      <c r="E270" s="274">
        <f t="shared" si="8"/>
        <v>1</v>
      </c>
      <c r="F270" s="275">
        <f t="shared" si="9"/>
        <v>0</v>
      </c>
    </row>
    <row r="271" spans="1:6" ht="36" customHeight="1">
      <c r="A271" s="253" t="s">
        <v>558</v>
      </c>
      <c r="B271" s="245"/>
      <c r="C271" s="245">
        <v>465</v>
      </c>
      <c r="D271" s="263">
        <v>465</v>
      </c>
      <c r="E271" s="274">
        <f t="shared" si="8"/>
        <v>1</v>
      </c>
      <c r="F271" s="275">
        <f t="shared" si="9"/>
        <v>0</v>
      </c>
    </row>
    <row r="272" spans="1:6" ht="36" customHeight="1">
      <c r="A272" s="254" t="s">
        <v>742</v>
      </c>
      <c r="B272" s="245"/>
      <c r="C272" s="245">
        <v>375</v>
      </c>
      <c r="D272" s="263">
        <v>375</v>
      </c>
      <c r="E272" s="274">
        <f t="shared" si="8"/>
        <v>1</v>
      </c>
      <c r="F272" s="275">
        <f t="shared" si="9"/>
        <v>0</v>
      </c>
    </row>
    <row r="273" spans="1:6" ht="36" customHeight="1">
      <c r="A273" s="256" t="s">
        <v>559</v>
      </c>
      <c r="B273" s="245"/>
      <c r="C273" s="245">
        <v>90</v>
      </c>
      <c r="D273" s="263">
        <v>90</v>
      </c>
      <c r="E273" s="274">
        <f t="shared" si="8"/>
        <v>1</v>
      </c>
      <c r="F273" s="275">
        <f t="shared" si="9"/>
        <v>0</v>
      </c>
    </row>
    <row r="274" spans="1:6" ht="36" customHeight="1">
      <c r="A274" s="253" t="s">
        <v>560</v>
      </c>
      <c r="B274" s="245"/>
      <c r="C274" s="245">
        <v>409</v>
      </c>
      <c r="D274" s="263">
        <v>409</v>
      </c>
      <c r="E274" s="274">
        <f t="shared" si="8"/>
        <v>1</v>
      </c>
      <c r="F274" s="275">
        <f t="shared" si="9"/>
        <v>0</v>
      </c>
    </row>
    <row r="275" spans="1:6" ht="36" customHeight="1">
      <c r="A275" s="254" t="s">
        <v>743</v>
      </c>
      <c r="B275" s="245"/>
      <c r="C275" s="245">
        <v>409</v>
      </c>
      <c r="D275" s="263">
        <v>409</v>
      </c>
      <c r="E275" s="274">
        <f t="shared" si="8"/>
        <v>1</v>
      </c>
      <c r="F275" s="275">
        <f t="shared" si="9"/>
        <v>0</v>
      </c>
    </row>
    <row r="276" spans="1:6" ht="36" customHeight="1">
      <c r="A276" s="253" t="s">
        <v>561</v>
      </c>
      <c r="B276" s="245"/>
      <c r="C276" s="245">
        <v>90</v>
      </c>
      <c r="D276" s="263">
        <v>90</v>
      </c>
      <c r="E276" s="274">
        <f t="shared" si="8"/>
        <v>1</v>
      </c>
      <c r="F276" s="275">
        <f t="shared" si="9"/>
        <v>0</v>
      </c>
    </row>
    <row r="277" spans="1:6" ht="36" customHeight="1">
      <c r="A277" s="254" t="s">
        <v>744</v>
      </c>
      <c r="B277" s="245"/>
      <c r="C277" s="245">
        <v>90</v>
      </c>
      <c r="D277" s="263">
        <v>90</v>
      </c>
      <c r="E277" s="274">
        <f t="shared" si="8"/>
        <v>1</v>
      </c>
      <c r="F277" s="275">
        <f t="shared" si="9"/>
        <v>0</v>
      </c>
    </row>
    <row r="278" spans="1:6" ht="36" customHeight="1">
      <c r="A278" s="253" t="s">
        <v>562</v>
      </c>
      <c r="B278" s="245"/>
      <c r="C278" s="245">
        <v>500</v>
      </c>
      <c r="D278" s="263">
        <v>500</v>
      </c>
      <c r="E278" s="274">
        <f t="shared" si="8"/>
        <v>1</v>
      </c>
      <c r="F278" s="275">
        <f t="shared" si="9"/>
        <v>0</v>
      </c>
    </row>
    <row r="279" spans="1:6" ht="36" customHeight="1">
      <c r="A279" s="254" t="s">
        <v>745</v>
      </c>
      <c r="B279" s="245"/>
      <c r="C279" s="245">
        <v>500</v>
      </c>
      <c r="D279" s="263">
        <v>500</v>
      </c>
      <c r="E279" s="274">
        <f t="shared" si="8"/>
        <v>1</v>
      </c>
      <c r="F279" s="275">
        <f t="shared" si="9"/>
        <v>0</v>
      </c>
    </row>
    <row r="280" spans="1:6" s="264" customFormat="1" ht="36" customHeight="1">
      <c r="A280" s="247" t="s">
        <v>779</v>
      </c>
      <c r="B280" s="249">
        <v>550</v>
      </c>
      <c r="C280" s="249">
        <v>6941</v>
      </c>
      <c r="D280" s="249">
        <v>6941</v>
      </c>
      <c r="E280" s="267">
        <f t="shared" si="8"/>
        <v>1</v>
      </c>
      <c r="F280" s="269">
        <f t="shared" si="9"/>
        <v>0</v>
      </c>
    </row>
    <row r="281" spans="1:6" ht="36" customHeight="1">
      <c r="A281" s="247" t="s">
        <v>746</v>
      </c>
      <c r="B281" s="245">
        <v>468</v>
      </c>
      <c r="C281" s="245">
        <v>391</v>
      </c>
      <c r="D281" s="263">
        <v>391</v>
      </c>
      <c r="E281" s="274">
        <f t="shared" si="8"/>
        <v>1</v>
      </c>
      <c r="F281" s="275">
        <f t="shared" si="9"/>
        <v>0</v>
      </c>
    </row>
    <row r="282" spans="1:6" ht="36" customHeight="1">
      <c r="A282" s="257" t="s">
        <v>634</v>
      </c>
      <c r="B282" s="245"/>
      <c r="C282" s="245">
        <v>224</v>
      </c>
      <c r="D282" s="263">
        <v>224</v>
      </c>
      <c r="E282" s="274">
        <f t="shared" si="8"/>
        <v>1</v>
      </c>
      <c r="F282" s="275">
        <f t="shared" si="9"/>
        <v>0</v>
      </c>
    </row>
    <row r="283" spans="1:6" ht="36" customHeight="1">
      <c r="A283" s="256" t="s">
        <v>563</v>
      </c>
      <c r="B283" s="245"/>
      <c r="C283" s="245">
        <v>167</v>
      </c>
      <c r="D283" s="263">
        <v>167</v>
      </c>
      <c r="E283" s="274">
        <f t="shared" si="8"/>
        <v>1</v>
      </c>
      <c r="F283" s="275">
        <f t="shared" si="9"/>
        <v>0</v>
      </c>
    </row>
    <row r="284" spans="1:6" ht="36" customHeight="1">
      <c r="A284" s="253" t="s">
        <v>564</v>
      </c>
      <c r="B284" s="245"/>
      <c r="C284" s="245">
        <v>1425</v>
      </c>
      <c r="D284" s="263">
        <v>1425</v>
      </c>
      <c r="E284" s="274">
        <f t="shared" si="8"/>
        <v>1</v>
      </c>
      <c r="F284" s="275">
        <f t="shared" si="9"/>
        <v>0</v>
      </c>
    </row>
    <row r="285" spans="1:6" ht="36" customHeight="1">
      <c r="A285" s="257" t="s">
        <v>748</v>
      </c>
      <c r="B285" s="245"/>
      <c r="C285" s="245">
        <v>1425</v>
      </c>
      <c r="D285" s="263">
        <v>1425</v>
      </c>
      <c r="E285" s="274">
        <f t="shared" si="8"/>
        <v>1</v>
      </c>
      <c r="F285" s="275">
        <f t="shared" si="9"/>
        <v>0</v>
      </c>
    </row>
    <row r="286" spans="1:6" ht="36" customHeight="1">
      <c r="A286" s="253" t="s">
        <v>565</v>
      </c>
      <c r="B286" s="245"/>
      <c r="C286" s="245">
        <v>2227</v>
      </c>
      <c r="D286" s="263">
        <v>2227</v>
      </c>
      <c r="E286" s="274">
        <f t="shared" si="8"/>
        <v>1</v>
      </c>
      <c r="F286" s="275">
        <f t="shared" si="9"/>
        <v>0</v>
      </c>
    </row>
    <row r="287" spans="1:6" ht="36" customHeight="1">
      <c r="A287" s="257" t="s">
        <v>749</v>
      </c>
      <c r="B287" s="245"/>
      <c r="C287" s="245">
        <v>1306</v>
      </c>
      <c r="D287" s="263">
        <v>1306</v>
      </c>
      <c r="E287" s="274">
        <f t="shared" si="8"/>
        <v>1</v>
      </c>
      <c r="F287" s="275">
        <f t="shared" si="9"/>
        <v>0</v>
      </c>
    </row>
    <row r="288" spans="1:6" ht="36" customHeight="1">
      <c r="A288" s="256" t="s">
        <v>566</v>
      </c>
      <c r="B288" s="245"/>
      <c r="C288" s="245">
        <v>921</v>
      </c>
      <c r="D288" s="263">
        <v>921</v>
      </c>
      <c r="E288" s="274">
        <f t="shared" si="8"/>
        <v>1</v>
      </c>
      <c r="F288" s="275">
        <f t="shared" si="9"/>
        <v>0</v>
      </c>
    </row>
    <row r="289" spans="1:6" ht="36" customHeight="1">
      <c r="A289" s="253" t="s">
        <v>567</v>
      </c>
      <c r="B289" s="245">
        <v>82</v>
      </c>
      <c r="C289" s="245">
        <v>163</v>
      </c>
      <c r="D289" s="263">
        <v>163</v>
      </c>
      <c r="E289" s="274">
        <f t="shared" si="8"/>
        <v>1</v>
      </c>
      <c r="F289" s="275">
        <f t="shared" si="9"/>
        <v>0</v>
      </c>
    </row>
    <row r="290" spans="1:6" ht="36" customHeight="1">
      <c r="A290" s="257" t="s">
        <v>750</v>
      </c>
      <c r="B290" s="245"/>
      <c r="C290" s="245">
        <v>163</v>
      </c>
      <c r="D290" s="263">
        <v>163</v>
      </c>
      <c r="E290" s="274">
        <f t="shared" si="8"/>
        <v>1</v>
      </c>
      <c r="F290" s="275">
        <f t="shared" si="9"/>
        <v>0</v>
      </c>
    </row>
    <row r="291" spans="1:6" ht="36" customHeight="1">
      <c r="A291" s="253" t="s">
        <v>568</v>
      </c>
      <c r="B291" s="245"/>
      <c r="C291" s="245">
        <v>2735</v>
      </c>
      <c r="D291" s="263">
        <v>2735</v>
      </c>
      <c r="E291" s="274">
        <f t="shared" si="8"/>
        <v>1</v>
      </c>
      <c r="F291" s="275">
        <f t="shared" si="9"/>
        <v>0</v>
      </c>
    </row>
    <row r="292" spans="1:6" ht="36" customHeight="1">
      <c r="A292" s="260" t="s">
        <v>747</v>
      </c>
      <c r="B292" s="245"/>
      <c r="C292" s="245">
        <v>2735</v>
      </c>
      <c r="D292" s="263">
        <v>2735</v>
      </c>
      <c r="E292" s="274">
        <f t="shared" si="8"/>
        <v>1</v>
      </c>
      <c r="F292" s="275">
        <f t="shared" si="9"/>
        <v>0</v>
      </c>
    </row>
    <row r="293" spans="1:6" s="264" customFormat="1" ht="36" customHeight="1">
      <c r="A293" s="247" t="s">
        <v>777</v>
      </c>
      <c r="B293" s="249">
        <v>4697</v>
      </c>
      <c r="C293" s="249">
        <v>22550</v>
      </c>
      <c r="D293" s="249">
        <v>22550</v>
      </c>
      <c r="E293" s="267">
        <f t="shared" si="8"/>
        <v>1</v>
      </c>
      <c r="F293" s="269">
        <f t="shared" si="9"/>
        <v>0</v>
      </c>
    </row>
    <row r="294" spans="1:6" ht="36" customHeight="1">
      <c r="A294" s="253" t="s">
        <v>751</v>
      </c>
      <c r="B294" s="245">
        <v>2523</v>
      </c>
      <c r="C294" s="245">
        <v>5683</v>
      </c>
      <c r="D294" s="263">
        <v>5683</v>
      </c>
      <c r="E294" s="274">
        <f t="shared" si="8"/>
        <v>1</v>
      </c>
      <c r="F294" s="275">
        <f t="shared" si="9"/>
        <v>0</v>
      </c>
    </row>
    <row r="295" spans="1:6" ht="36" customHeight="1">
      <c r="A295" s="241" t="s">
        <v>752</v>
      </c>
      <c r="B295" s="245"/>
      <c r="C295" s="245">
        <v>243</v>
      </c>
      <c r="D295" s="263">
        <v>243</v>
      </c>
      <c r="E295" s="274">
        <f t="shared" si="8"/>
        <v>1</v>
      </c>
      <c r="F295" s="275">
        <f t="shared" si="9"/>
        <v>0</v>
      </c>
    </row>
    <row r="296" spans="1:6" ht="36" customHeight="1">
      <c r="A296" s="256" t="s">
        <v>429</v>
      </c>
      <c r="B296" s="245"/>
      <c r="C296" s="245">
        <v>1380</v>
      </c>
      <c r="D296" s="263">
        <v>1380</v>
      </c>
      <c r="E296" s="274">
        <f t="shared" si="8"/>
        <v>1</v>
      </c>
      <c r="F296" s="275">
        <f t="shared" si="9"/>
        <v>0</v>
      </c>
    </row>
    <row r="297" spans="1:6" ht="36" customHeight="1">
      <c r="A297" s="256" t="s">
        <v>569</v>
      </c>
      <c r="B297" s="245"/>
      <c r="C297" s="245">
        <v>460</v>
      </c>
      <c r="D297" s="263">
        <v>460</v>
      </c>
      <c r="E297" s="274">
        <f t="shared" si="8"/>
        <v>1</v>
      </c>
      <c r="F297" s="275">
        <f t="shared" si="9"/>
        <v>0</v>
      </c>
    </row>
    <row r="298" spans="1:6" ht="36" customHeight="1">
      <c r="A298" s="256" t="s">
        <v>570</v>
      </c>
      <c r="B298" s="245"/>
      <c r="C298" s="245">
        <v>36</v>
      </c>
      <c r="D298" s="263">
        <v>36</v>
      </c>
      <c r="E298" s="274">
        <f t="shared" si="8"/>
        <v>1</v>
      </c>
      <c r="F298" s="275">
        <f t="shared" si="9"/>
        <v>0</v>
      </c>
    </row>
    <row r="299" spans="1:6" ht="36" customHeight="1">
      <c r="A299" s="256" t="s">
        <v>571</v>
      </c>
      <c r="B299" s="245"/>
      <c r="C299" s="245">
        <v>5</v>
      </c>
      <c r="D299" s="263">
        <v>5</v>
      </c>
      <c r="E299" s="274">
        <f t="shared" si="8"/>
        <v>1</v>
      </c>
      <c r="F299" s="275">
        <f t="shared" si="9"/>
        <v>0</v>
      </c>
    </row>
    <row r="300" spans="1:6" ht="36" customHeight="1">
      <c r="A300" s="256" t="s">
        <v>572</v>
      </c>
      <c r="B300" s="245"/>
      <c r="C300" s="245">
        <v>3</v>
      </c>
      <c r="D300" s="263">
        <v>3</v>
      </c>
      <c r="E300" s="274">
        <f t="shared" si="8"/>
        <v>1</v>
      </c>
      <c r="F300" s="275">
        <f t="shared" si="9"/>
        <v>0</v>
      </c>
    </row>
    <row r="301" spans="1:6" ht="36" customHeight="1">
      <c r="A301" s="256" t="s">
        <v>573</v>
      </c>
      <c r="B301" s="249"/>
      <c r="C301" s="245">
        <v>1</v>
      </c>
      <c r="D301" s="263">
        <v>1</v>
      </c>
      <c r="E301" s="274">
        <f t="shared" si="8"/>
        <v>1</v>
      </c>
      <c r="F301" s="275">
        <f t="shared" si="9"/>
        <v>0</v>
      </c>
    </row>
    <row r="302" spans="1:6" ht="36" customHeight="1">
      <c r="A302" s="256" t="s">
        <v>574</v>
      </c>
      <c r="B302" s="245"/>
      <c r="C302" s="245">
        <v>90</v>
      </c>
      <c r="D302" s="263">
        <v>90</v>
      </c>
      <c r="E302" s="274">
        <f t="shared" si="8"/>
        <v>1</v>
      </c>
      <c r="F302" s="275">
        <f t="shared" si="9"/>
        <v>0</v>
      </c>
    </row>
    <row r="303" spans="1:6" ht="36" customHeight="1">
      <c r="A303" s="256" t="s">
        <v>575</v>
      </c>
      <c r="B303" s="245"/>
      <c r="C303" s="245">
        <v>75</v>
      </c>
      <c r="D303" s="263">
        <v>75</v>
      </c>
      <c r="E303" s="274">
        <f t="shared" si="8"/>
        <v>1</v>
      </c>
      <c r="F303" s="275">
        <f t="shared" si="9"/>
        <v>0</v>
      </c>
    </row>
    <row r="304" spans="1:6" ht="36" customHeight="1">
      <c r="A304" s="256" t="s">
        <v>576</v>
      </c>
      <c r="B304" s="245"/>
      <c r="C304" s="245">
        <v>15</v>
      </c>
      <c r="D304" s="263">
        <v>15</v>
      </c>
      <c r="E304" s="274">
        <f t="shared" si="8"/>
        <v>1</v>
      </c>
      <c r="F304" s="275">
        <f t="shared" si="9"/>
        <v>0</v>
      </c>
    </row>
    <row r="305" spans="1:6" ht="36" customHeight="1">
      <c r="A305" s="256" t="s">
        <v>577</v>
      </c>
      <c r="B305" s="245"/>
      <c r="C305" s="245">
        <v>1420</v>
      </c>
      <c r="D305" s="263">
        <v>1420</v>
      </c>
      <c r="E305" s="274">
        <f t="shared" si="8"/>
        <v>1</v>
      </c>
      <c r="F305" s="275">
        <f t="shared" si="9"/>
        <v>0</v>
      </c>
    </row>
    <row r="306" spans="1:6" ht="36" customHeight="1">
      <c r="A306" s="256" t="s">
        <v>578</v>
      </c>
      <c r="B306" s="245"/>
      <c r="C306" s="245">
        <v>660</v>
      </c>
      <c r="D306" s="263">
        <v>660</v>
      </c>
      <c r="E306" s="274">
        <f t="shared" si="8"/>
        <v>1</v>
      </c>
      <c r="F306" s="275">
        <f t="shared" si="9"/>
        <v>0</v>
      </c>
    </row>
    <row r="307" spans="1:6" ht="36" customHeight="1">
      <c r="A307" s="256" t="s">
        <v>579</v>
      </c>
      <c r="B307" s="245"/>
      <c r="C307" s="245">
        <v>196</v>
      </c>
      <c r="D307" s="263">
        <v>196</v>
      </c>
      <c r="E307" s="274">
        <f t="shared" si="8"/>
        <v>1</v>
      </c>
      <c r="F307" s="275">
        <f t="shared" si="9"/>
        <v>0</v>
      </c>
    </row>
    <row r="308" spans="1:6" ht="36" customHeight="1">
      <c r="A308" s="256" t="s">
        <v>580</v>
      </c>
      <c r="B308" s="245"/>
      <c r="C308" s="245">
        <v>1099</v>
      </c>
      <c r="D308" s="263">
        <v>1099</v>
      </c>
      <c r="E308" s="274">
        <f t="shared" si="8"/>
        <v>1</v>
      </c>
      <c r="F308" s="275">
        <f t="shared" si="9"/>
        <v>0</v>
      </c>
    </row>
    <row r="309" spans="1:6" ht="36" customHeight="1">
      <c r="A309" s="253" t="s">
        <v>581</v>
      </c>
      <c r="B309" s="245">
        <v>739</v>
      </c>
      <c r="C309" s="245">
        <v>2323</v>
      </c>
      <c r="D309" s="263">
        <v>2323</v>
      </c>
      <c r="E309" s="274">
        <f t="shared" si="8"/>
        <v>1</v>
      </c>
      <c r="F309" s="275">
        <f t="shared" si="9"/>
        <v>0</v>
      </c>
    </row>
    <row r="310" spans="1:6" ht="36" customHeight="1">
      <c r="A310" s="254" t="s">
        <v>671</v>
      </c>
      <c r="B310" s="245"/>
      <c r="C310" s="245">
        <v>232</v>
      </c>
      <c r="D310" s="263">
        <v>232</v>
      </c>
      <c r="E310" s="274">
        <f t="shared" si="8"/>
        <v>1</v>
      </c>
      <c r="F310" s="275">
        <f t="shared" si="9"/>
        <v>0</v>
      </c>
    </row>
    <row r="311" spans="1:6" ht="36" customHeight="1">
      <c r="A311" s="256" t="s">
        <v>582</v>
      </c>
      <c r="B311" s="245"/>
      <c r="C311" s="245">
        <v>299</v>
      </c>
      <c r="D311" s="263">
        <v>299</v>
      </c>
      <c r="E311" s="274">
        <f t="shared" si="8"/>
        <v>1</v>
      </c>
      <c r="F311" s="275">
        <f t="shared" si="9"/>
        <v>0</v>
      </c>
    </row>
    <row r="312" spans="1:6" ht="36" customHeight="1">
      <c r="A312" s="256" t="s">
        <v>583</v>
      </c>
      <c r="B312" s="245"/>
      <c r="C312" s="245">
        <v>202</v>
      </c>
      <c r="D312" s="263">
        <v>202</v>
      </c>
      <c r="E312" s="274">
        <f t="shared" si="8"/>
        <v>1</v>
      </c>
      <c r="F312" s="275">
        <f t="shared" si="9"/>
        <v>0</v>
      </c>
    </row>
    <row r="313" spans="1:6" ht="36" customHeight="1">
      <c r="A313" s="256" t="s">
        <v>584</v>
      </c>
      <c r="B313" s="245"/>
      <c r="C313" s="245">
        <v>111</v>
      </c>
      <c r="D313" s="263">
        <v>111</v>
      </c>
      <c r="E313" s="274">
        <f t="shared" si="8"/>
        <v>1</v>
      </c>
      <c r="F313" s="275">
        <f t="shared" si="9"/>
        <v>0</v>
      </c>
    </row>
    <row r="314" spans="1:6" ht="36" customHeight="1">
      <c r="A314" s="256" t="s">
        <v>585</v>
      </c>
      <c r="B314" s="245"/>
      <c r="C314" s="245">
        <v>348</v>
      </c>
      <c r="D314" s="263">
        <v>348</v>
      </c>
      <c r="E314" s="274">
        <f t="shared" si="8"/>
        <v>1</v>
      </c>
      <c r="F314" s="275">
        <f t="shared" si="9"/>
        <v>0</v>
      </c>
    </row>
    <row r="315" spans="1:6" ht="36" customHeight="1">
      <c r="A315" s="256" t="s">
        <v>586</v>
      </c>
      <c r="B315" s="245"/>
      <c r="C315" s="245">
        <v>200</v>
      </c>
      <c r="D315" s="263">
        <v>200</v>
      </c>
      <c r="E315" s="274">
        <f t="shared" si="8"/>
        <v>1</v>
      </c>
      <c r="F315" s="275">
        <f t="shared" si="9"/>
        <v>0</v>
      </c>
    </row>
    <row r="316" spans="1:6" ht="36" customHeight="1">
      <c r="A316" s="256" t="s">
        <v>587</v>
      </c>
      <c r="B316" s="245"/>
      <c r="C316" s="245">
        <v>80</v>
      </c>
      <c r="D316" s="263">
        <v>80</v>
      </c>
      <c r="E316" s="274">
        <f t="shared" si="8"/>
        <v>1</v>
      </c>
      <c r="F316" s="275">
        <f t="shared" si="9"/>
        <v>0</v>
      </c>
    </row>
    <row r="317" spans="1:6" ht="36" customHeight="1">
      <c r="A317" s="256" t="s">
        <v>588</v>
      </c>
      <c r="B317" s="245"/>
      <c r="C317" s="245">
        <v>36</v>
      </c>
      <c r="D317" s="263">
        <v>36</v>
      </c>
      <c r="E317" s="274">
        <f t="shared" si="8"/>
        <v>1</v>
      </c>
      <c r="F317" s="275">
        <f t="shared" si="9"/>
        <v>0</v>
      </c>
    </row>
    <row r="318" spans="1:6" ht="36" customHeight="1">
      <c r="A318" s="256" t="s">
        <v>589</v>
      </c>
      <c r="B318" s="245"/>
      <c r="C318" s="245">
        <v>626</v>
      </c>
      <c r="D318" s="263">
        <v>626</v>
      </c>
      <c r="E318" s="274">
        <f t="shared" si="8"/>
        <v>1</v>
      </c>
      <c r="F318" s="275">
        <f t="shared" si="9"/>
        <v>0</v>
      </c>
    </row>
    <row r="319" spans="1:6" ht="36" customHeight="1">
      <c r="A319" s="256" t="s">
        <v>590</v>
      </c>
      <c r="B319" s="245"/>
      <c r="C319" s="245">
        <v>56</v>
      </c>
      <c r="D319" s="263">
        <v>56</v>
      </c>
      <c r="E319" s="274">
        <f t="shared" si="8"/>
        <v>1</v>
      </c>
      <c r="F319" s="275">
        <f t="shared" si="9"/>
        <v>0</v>
      </c>
    </row>
    <row r="320" spans="1:6" ht="36" customHeight="1">
      <c r="A320" s="256" t="s">
        <v>591</v>
      </c>
      <c r="B320" s="245"/>
      <c r="C320" s="245">
        <v>133</v>
      </c>
      <c r="D320" s="263">
        <v>133</v>
      </c>
      <c r="E320" s="274">
        <f t="shared" si="8"/>
        <v>1</v>
      </c>
      <c r="F320" s="275">
        <f t="shared" si="9"/>
        <v>0</v>
      </c>
    </row>
    <row r="321" spans="1:6" ht="36" customHeight="1">
      <c r="A321" s="253" t="s">
        <v>592</v>
      </c>
      <c r="B321" s="245">
        <v>358</v>
      </c>
      <c r="C321" s="245">
        <v>704</v>
      </c>
      <c r="D321" s="263">
        <v>704</v>
      </c>
      <c r="E321" s="274">
        <f t="shared" si="8"/>
        <v>1</v>
      </c>
      <c r="F321" s="275">
        <f t="shared" si="9"/>
        <v>0</v>
      </c>
    </row>
    <row r="322" spans="1:6" ht="36" customHeight="1">
      <c r="A322" s="254" t="s">
        <v>634</v>
      </c>
      <c r="B322" s="245"/>
      <c r="C322" s="245">
        <v>145</v>
      </c>
      <c r="D322" s="263">
        <v>145</v>
      </c>
      <c r="E322" s="274">
        <f t="shared" si="8"/>
        <v>1</v>
      </c>
      <c r="F322" s="275">
        <f t="shared" si="9"/>
        <v>0</v>
      </c>
    </row>
    <row r="323" spans="1:6" ht="36" customHeight="1">
      <c r="A323" s="256" t="s">
        <v>593</v>
      </c>
      <c r="B323" s="245"/>
      <c r="C323" s="245">
        <v>5</v>
      </c>
      <c r="D323" s="263">
        <v>5</v>
      </c>
      <c r="E323" s="274">
        <f t="shared" si="8"/>
        <v>1</v>
      </c>
      <c r="F323" s="275">
        <f t="shared" si="9"/>
        <v>0</v>
      </c>
    </row>
    <row r="324" spans="1:6" ht="36" customHeight="1">
      <c r="A324" s="256" t="s">
        <v>594</v>
      </c>
      <c r="B324" s="245"/>
      <c r="C324" s="245">
        <v>42</v>
      </c>
      <c r="D324" s="263">
        <v>42</v>
      </c>
      <c r="E324" s="274">
        <f t="shared" si="8"/>
        <v>1</v>
      </c>
      <c r="F324" s="275">
        <f t="shared" si="9"/>
        <v>0</v>
      </c>
    </row>
    <row r="325" spans="1:6" ht="36" customHeight="1">
      <c r="A325" s="256" t="s">
        <v>595</v>
      </c>
      <c r="B325" s="245"/>
      <c r="C325" s="245">
        <v>130</v>
      </c>
      <c r="D325" s="263">
        <v>130</v>
      </c>
      <c r="E325" s="274">
        <f t="shared" si="8"/>
        <v>1</v>
      </c>
      <c r="F325" s="275">
        <f t="shared" si="9"/>
        <v>0</v>
      </c>
    </row>
    <row r="326" spans="1:6" ht="36" customHeight="1">
      <c r="A326" s="256" t="s">
        <v>596</v>
      </c>
      <c r="B326" s="245"/>
      <c r="C326" s="245">
        <v>382</v>
      </c>
      <c r="D326" s="263">
        <v>382</v>
      </c>
      <c r="E326" s="274">
        <f t="shared" si="8"/>
        <v>1</v>
      </c>
      <c r="F326" s="275">
        <f t="shared" si="9"/>
        <v>0</v>
      </c>
    </row>
    <row r="327" spans="1:6" ht="36" customHeight="1">
      <c r="A327" s="253" t="s">
        <v>597</v>
      </c>
      <c r="B327" s="245">
        <v>216</v>
      </c>
      <c r="C327" s="245">
        <v>8782</v>
      </c>
      <c r="D327" s="263">
        <v>8782</v>
      </c>
      <c r="E327" s="274">
        <f t="shared" ref="E327:E390" si="10">D327/C327</f>
        <v>1</v>
      </c>
      <c r="F327" s="275">
        <f t="shared" ref="F327:F390" si="11">(D327-C327)/C327</f>
        <v>0</v>
      </c>
    </row>
    <row r="328" spans="1:6" ht="36" customHeight="1">
      <c r="A328" s="254" t="s">
        <v>634</v>
      </c>
      <c r="B328" s="245"/>
      <c r="C328" s="245">
        <v>200</v>
      </c>
      <c r="D328" s="263">
        <v>200</v>
      </c>
      <c r="E328" s="274">
        <f t="shared" si="10"/>
        <v>1</v>
      </c>
      <c r="F328" s="275">
        <f t="shared" si="11"/>
        <v>0</v>
      </c>
    </row>
    <row r="329" spans="1:6" ht="36" customHeight="1">
      <c r="A329" s="256" t="s">
        <v>598</v>
      </c>
      <c r="B329" s="245"/>
      <c r="C329" s="245">
        <v>2951</v>
      </c>
      <c r="D329" s="263">
        <v>2951</v>
      </c>
      <c r="E329" s="274">
        <f t="shared" si="10"/>
        <v>1</v>
      </c>
      <c r="F329" s="275">
        <f t="shared" si="11"/>
        <v>0</v>
      </c>
    </row>
    <row r="330" spans="1:6" ht="36" customHeight="1">
      <c r="A330" s="256" t="s">
        <v>599</v>
      </c>
      <c r="B330" s="245"/>
      <c r="C330" s="245">
        <v>143</v>
      </c>
      <c r="D330" s="263">
        <v>143</v>
      </c>
      <c r="E330" s="274">
        <f t="shared" si="10"/>
        <v>1</v>
      </c>
      <c r="F330" s="275">
        <f t="shared" si="11"/>
        <v>0</v>
      </c>
    </row>
    <row r="331" spans="1:6" ht="36" customHeight="1">
      <c r="A331" s="256" t="s">
        <v>600</v>
      </c>
      <c r="B331" s="245"/>
      <c r="C331" s="245">
        <v>252</v>
      </c>
      <c r="D331" s="263">
        <v>252</v>
      </c>
      <c r="E331" s="274">
        <f t="shared" si="10"/>
        <v>1</v>
      </c>
      <c r="F331" s="275">
        <f t="shared" si="11"/>
        <v>0</v>
      </c>
    </row>
    <row r="332" spans="1:6" ht="36" customHeight="1">
      <c r="A332" s="256" t="s">
        <v>601</v>
      </c>
      <c r="B332" s="245"/>
      <c r="C332" s="245">
        <v>140</v>
      </c>
      <c r="D332" s="263">
        <v>140</v>
      </c>
      <c r="E332" s="274">
        <f t="shared" si="10"/>
        <v>1</v>
      </c>
      <c r="F332" s="275">
        <f t="shared" si="11"/>
        <v>0</v>
      </c>
    </row>
    <row r="333" spans="1:6" ht="36" customHeight="1">
      <c r="A333" s="256" t="s">
        <v>602</v>
      </c>
      <c r="B333" s="245"/>
      <c r="C333" s="245">
        <v>5096</v>
      </c>
      <c r="D333" s="263">
        <v>5096</v>
      </c>
      <c r="E333" s="274">
        <f t="shared" si="10"/>
        <v>1</v>
      </c>
      <c r="F333" s="275">
        <f t="shared" si="11"/>
        <v>0</v>
      </c>
    </row>
    <row r="334" spans="1:6" ht="36" customHeight="1">
      <c r="A334" s="253" t="s">
        <v>603</v>
      </c>
      <c r="B334" s="245">
        <v>861</v>
      </c>
      <c r="C334" s="245">
        <v>2148</v>
      </c>
      <c r="D334" s="263">
        <v>2148</v>
      </c>
      <c r="E334" s="274">
        <f t="shared" si="10"/>
        <v>1</v>
      </c>
      <c r="F334" s="275">
        <f t="shared" si="11"/>
        <v>0</v>
      </c>
    </row>
    <row r="335" spans="1:6" ht="36" customHeight="1">
      <c r="A335" s="254" t="s">
        <v>753</v>
      </c>
      <c r="B335" s="245"/>
      <c r="C335" s="245">
        <v>359</v>
      </c>
      <c r="D335" s="263">
        <v>359</v>
      </c>
      <c r="E335" s="274">
        <f t="shared" si="10"/>
        <v>1</v>
      </c>
      <c r="F335" s="275">
        <f t="shared" si="11"/>
        <v>0</v>
      </c>
    </row>
    <row r="336" spans="1:6" ht="36" customHeight="1">
      <c r="A336" s="256" t="s">
        <v>604</v>
      </c>
      <c r="B336" s="245"/>
      <c r="C336" s="245">
        <v>1173</v>
      </c>
      <c r="D336" s="263">
        <v>1173</v>
      </c>
      <c r="E336" s="274">
        <f t="shared" si="10"/>
        <v>1</v>
      </c>
      <c r="F336" s="275">
        <f t="shared" si="11"/>
        <v>0</v>
      </c>
    </row>
    <row r="337" spans="1:6" ht="36" customHeight="1">
      <c r="A337" s="256" t="s">
        <v>605</v>
      </c>
      <c r="B337" s="245"/>
      <c r="C337" s="245">
        <v>616</v>
      </c>
      <c r="D337" s="263">
        <v>616</v>
      </c>
      <c r="E337" s="274">
        <f t="shared" si="10"/>
        <v>1</v>
      </c>
      <c r="F337" s="275">
        <f t="shared" si="11"/>
        <v>0</v>
      </c>
    </row>
    <row r="338" spans="1:6" ht="36" customHeight="1">
      <c r="A338" s="253" t="s">
        <v>606</v>
      </c>
      <c r="B338" s="245"/>
      <c r="C338" s="245">
        <v>9</v>
      </c>
      <c r="D338" s="263">
        <v>9</v>
      </c>
      <c r="E338" s="274">
        <f t="shared" si="10"/>
        <v>1</v>
      </c>
      <c r="F338" s="275">
        <f t="shared" si="11"/>
        <v>0</v>
      </c>
    </row>
    <row r="339" spans="1:6" ht="36" customHeight="1">
      <c r="A339" s="254" t="s">
        <v>754</v>
      </c>
      <c r="B339" s="245"/>
      <c r="C339" s="245">
        <v>5</v>
      </c>
      <c r="D339" s="263">
        <v>5</v>
      </c>
      <c r="E339" s="274">
        <f t="shared" si="10"/>
        <v>1</v>
      </c>
      <c r="F339" s="275">
        <f t="shared" si="11"/>
        <v>0</v>
      </c>
    </row>
    <row r="340" spans="1:6" ht="36" customHeight="1">
      <c r="A340" s="256" t="s">
        <v>607</v>
      </c>
      <c r="B340" s="245"/>
      <c r="C340" s="245">
        <v>4</v>
      </c>
      <c r="D340" s="263">
        <v>4</v>
      </c>
      <c r="E340" s="274">
        <f t="shared" si="10"/>
        <v>1</v>
      </c>
      <c r="F340" s="275">
        <f t="shared" si="11"/>
        <v>0</v>
      </c>
    </row>
    <row r="341" spans="1:6" ht="36" customHeight="1">
      <c r="A341" s="253" t="s">
        <v>608</v>
      </c>
      <c r="B341" s="245"/>
      <c r="C341" s="245">
        <v>2901</v>
      </c>
      <c r="D341" s="263">
        <v>2901</v>
      </c>
      <c r="E341" s="274">
        <f t="shared" si="10"/>
        <v>1</v>
      </c>
      <c r="F341" s="275">
        <f t="shared" si="11"/>
        <v>0</v>
      </c>
    </row>
    <row r="342" spans="1:6" ht="36" customHeight="1">
      <c r="A342" s="241" t="s">
        <v>755</v>
      </c>
      <c r="B342" s="245"/>
      <c r="C342" s="245">
        <v>2901</v>
      </c>
      <c r="D342" s="263">
        <v>2901</v>
      </c>
      <c r="E342" s="274">
        <f t="shared" si="10"/>
        <v>1</v>
      </c>
      <c r="F342" s="275">
        <f t="shared" si="11"/>
        <v>0</v>
      </c>
    </row>
    <row r="343" spans="1:6" s="264" customFormat="1" ht="36" customHeight="1">
      <c r="A343" s="247" t="s">
        <v>780</v>
      </c>
      <c r="B343" s="249">
        <v>393</v>
      </c>
      <c r="C343" s="249">
        <v>12569</v>
      </c>
      <c r="D343" s="249">
        <v>12569</v>
      </c>
      <c r="E343" s="267">
        <f t="shared" si="10"/>
        <v>1</v>
      </c>
      <c r="F343" s="269">
        <f t="shared" si="11"/>
        <v>0</v>
      </c>
    </row>
    <row r="344" spans="1:6" ht="36" customHeight="1">
      <c r="A344" s="247" t="s">
        <v>756</v>
      </c>
      <c r="B344" s="245">
        <v>393</v>
      </c>
      <c r="C344" s="245">
        <v>4338</v>
      </c>
      <c r="D344" s="263">
        <v>4338</v>
      </c>
      <c r="E344" s="274">
        <f t="shared" si="10"/>
        <v>1</v>
      </c>
      <c r="F344" s="275">
        <f t="shared" si="11"/>
        <v>0</v>
      </c>
    </row>
    <row r="345" spans="1:6" ht="36" customHeight="1">
      <c r="A345" s="254" t="s">
        <v>634</v>
      </c>
      <c r="B345" s="245"/>
      <c r="C345" s="245">
        <v>263</v>
      </c>
      <c r="D345" s="263">
        <v>263</v>
      </c>
      <c r="E345" s="274">
        <f t="shared" si="10"/>
        <v>1</v>
      </c>
      <c r="F345" s="275">
        <f t="shared" si="11"/>
        <v>0</v>
      </c>
    </row>
    <row r="346" spans="1:6" ht="36" customHeight="1">
      <c r="A346" s="256" t="s">
        <v>609</v>
      </c>
      <c r="B346" s="245"/>
      <c r="C346" s="245">
        <v>2532</v>
      </c>
      <c r="D346" s="263">
        <v>2532</v>
      </c>
      <c r="E346" s="274">
        <f t="shared" si="10"/>
        <v>1</v>
      </c>
      <c r="F346" s="275">
        <f t="shared" si="11"/>
        <v>0</v>
      </c>
    </row>
    <row r="347" spans="1:6" ht="36" customHeight="1">
      <c r="A347" s="256" t="s">
        <v>610</v>
      </c>
      <c r="B347" s="245"/>
      <c r="C347" s="245">
        <v>373</v>
      </c>
      <c r="D347" s="263">
        <v>373</v>
      </c>
      <c r="E347" s="274">
        <f t="shared" si="10"/>
        <v>1</v>
      </c>
      <c r="F347" s="275">
        <f t="shared" si="11"/>
        <v>0</v>
      </c>
    </row>
    <row r="348" spans="1:6" ht="36" customHeight="1">
      <c r="A348" s="256" t="s">
        <v>611</v>
      </c>
      <c r="B348" s="245"/>
      <c r="C348" s="245">
        <v>160</v>
      </c>
      <c r="D348" s="263">
        <v>160</v>
      </c>
      <c r="E348" s="274">
        <f t="shared" si="10"/>
        <v>1</v>
      </c>
      <c r="F348" s="275">
        <f t="shared" si="11"/>
        <v>0</v>
      </c>
    </row>
    <row r="349" spans="1:6" ht="36" customHeight="1">
      <c r="A349" s="256" t="s">
        <v>612</v>
      </c>
      <c r="B349" s="245"/>
      <c r="C349" s="245">
        <v>1010</v>
      </c>
      <c r="D349" s="263">
        <v>1010</v>
      </c>
      <c r="E349" s="274">
        <f t="shared" si="10"/>
        <v>1</v>
      </c>
      <c r="F349" s="275">
        <f t="shared" si="11"/>
        <v>0</v>
      </c>
    </row>
    <row r="350" spans="1:6" ht="36" customHeight="1">
      <c r="A350" s="253" t="s">
        <v>613</v>
      </c>
      <c r="B350" s="245"/>
      <c r="C350" s="245">
        <v>196</v>
      </c>
      <c r="D350" s="263">
        <v>196</v>
      </c>
      <c r="E350" s="274">
        <f t="shared" si="10"/>
        <v>1</v>
      </c>
      <c r="F350" s="275">
        <f t="shared" si="11"/>
        <v>0</v>
      </c>
    </row>
    <row r="351" spans="1:6" ht="36" customHeight="1">
      <c r="A351" s="254" t="s">
        <v>759</v>
      </c>
      <c r="B351" s="245"/>
      <c r="C351" s="245">
        <v>28</v>
      </c>
      <c r="D351" s="263">
        <v>28</v>
      </c>
      <c r="E351" s="274">
        <f t="shared" si="10"/>
        <v>1</v>
      </c>
      <c r="F351" s="275">
        <f t="shared" si="11"/>
        <v>0</v>
      </c>
    </row>
    <row r="352" spans="1:6" ht="36" customHeight="1">
      <c r="A352" s="261" t="s">
        <v>614</v>
      </c>
      <c r="B352" s="245"/>
      <c r="C352" s="245">
        <v>100</v>
      </c>
      <c r="D352" s="263">
        <v>100</v>
      </c>
      <c r="E352" s="274">
        <f t="shared" si="10"/>
        <v>1</v>
      </c>
      <c r="F352" s="275">
        <f t="shared" si="11"/>
        <v>0</v>
      </c>
    </row>
    <row r="353" spans="1:6" ht="36" customHeight="1">
      <c r="A353" s="261" t="s">
        <v>615</v>
      </c>
      <c r="B353" s="245"/>
      <c r="C353" s="249">
        <v>68</v>
      </c>
      <c r="D353" s="263">
        <v>68</v>
      </c>
      <c r="E353" s="274">
        <f t="shared" si="10"/>
        <v>1</v>
      </c>
      <c r="F353" s="275">
        <f t="shared" si="11"/>
        <v>0</v>
      </c>
    </row>
    <row r="354" spans="1:6" ht="36" customHeight="1">
      <c r="A354" s="253" t="s">
        <v>616</v>
      </c>
      <c r="B354" s="245"/>
      <c r="C354" s="249">
        <v>8035</v>
      </c>
      <c r="D354" s="263">
        <v>8035</v>
      </c>
      <c r="E354" s="274">
        <f t="shared" si="10"/>
        <v>1</v>
      </c>
      <c r="F354" s="275">
        <f t="shared" si="11"/>
        <v>0</v>
      </c>
    </row>
    <row r="355" spans="1:6" ht="36" customHeight="1">
      <c r="A355" s="254" t="s">
        <v>760</v>
      </c>
      <c r="B355" s="245"/>
      <c r="C355" s="245">
        <v>8035</v>
      </c>
      <c r="D355" s="263">
        <v>8035</v>
      </c>
      <c r="E355" s="274">
        <f t="shared" si="10"/>
        <v>1</v>
      </c>
      <c r="F355" s="275">
        <f t="shared" si="11"/>
        <v>0</v>
      </c>
    </row>
    <row r="356" spans="1:6" s="264" customFormat="1" ht="36" customHeight="1">
      <c r="A356" s="247" t="s">
        <v>781</v>
      </c>
      <c r="B356" s="249">
        <v>131</v>
      </c>
      <c r="C356" s="249">
        <v>158</v>
      </c>
      <c r="D356" s="249">
        <v>158</v>
      </c>
      <c r="E356" s="267">
        <f t="shared" si="10"/>
        <v>1</v>
      </c>
      <c r="F356" s="269">
        <f t="shared" si="11"/>
        <v>0</v>
      </c>
    </row>
    <row r="357" spans="1:6" ht="36" customHeight="1">
      <c r="A357" s="247" t="s">
        <v>757</v>
      </c>
      <c r="B357" s="245"/>
      <c r="C357" s="245">
        <v>20</v>
      </c>
      <c r="D357" s="263">
        <v>20</v>
      </c>
      <c r="E357" s="274">
        <f t="shared" si="10"/>
        <v>1</v>
      </c>
      <c r="F357" s="275">
        <f t="shared" si="11"/>
        <v>0</v>
      </c>
    </row>
    <row r="358" spans="1:6" ht="36" customHeight="1">
      <c r="A358" s="254" t="s">
        <v>758</v>
      </c>
      <c r="B358" s="245"/>
      <c r="C358" s="245">
        <v>20</v>
      </c>
      <c r="D358" s="263">
        <v>20</v>
      </c>
      <c r="E358" s="274">
        <f t="shared" si="10"/>
        <v>1</v>
      </c>
      <c r="F358" s="275">
        <f t="shared" si="11"/>
        <v>0</v>
      </c>
    </row>
    <row r="359" spans="1:6" ht="36" customHeight="1">
      <c r="A359" s="253" t="s">
        <v>617</v>
      </c>
      <c r="B359" s="245"/>
      <c r="C359" s="245">
        <v>5</v>
      </c>
      <c r="D359" s="263">
        <v>5</v>
      </c>
      <c r="E359" s="274">
        <f t="shared" si="10"/>
        <v>1</v>
      </c>
      <c r="F359" s="275">
        <f t="shared" si="11"/>
        <v>0</v>
      </c>
    </row>
    <row r="360" spans="1:6" ht="36" customHeight="1">
      <c r="A360" s="254" t="s">
        <v>761</v>
      </c>
      <c r="B360" s="245"/>
      <c r="C360" s="245">
        <v>5</v>
      </c>
      <c r="D360" s="263">
        <v>5</v>
      </c>
      <c r="E360" s="274">
        <f t="shared" si="10"/>
        <v>1</v>
      </c>
      <c r="F360" s="275">
        <f t="shared" si="11"/>
        <v>0</v>
      </c>
    </row>
    <row r="361" spans="1:6" ht="36" customHeight="1">
      <c r="A361" s="253" t="s">
        <v>618</v>
      </c>
      <c r="B361" s="245">
        <v>131</v>
      </c>
      <c r="C361" s="245">
        <v>133</v>
      </c>
      <c r="D361" s="263">
        <v>133</v>
      </c>
      <c r="E361" s="274">
        <f t="shared" si="10"/>
        <v>1</v>
      </c>
      <c r="F361" s="275">
        <f t="shared" si="11"/>
        <v>0</v>
      </c>
    </row>
    <row r="362" spans="1:6" ht="36" customHeight="1">
      <c r="A362" s="254" t="s">
        <v>634</v>
      </c>
      <c r="B362" s="245"/>
      <c r="C362" s="245">
        <v>123</v>
      </c>
      <c r="D362" s="263">
        <v>123</v>
      </c>
      <c r="E362" s="274">
        <f t="shared" si="10"/>
        <v>1</v>
      </c>
      <c r="F362" s="275">
        <f t="shared" si="11"/>
        <v>0</v>
      </c>
    </row>
    <row r="363" spans="1:6" ht="36" customHeight="1">
      <c r="A363" s="256" t="s">
        <v>619</v>
      </c>
      <c r="B363" s="245"/>
      <c r="C363" s="245">
        <v>6</v>
      </c>
      <c r="D363" s="263">
        <v>6</v>
      </c>
      <c r="E363" s="274">
        <f t="shared" si="10"/>
        <v>1</v>
      </c>
      <c r="F363" s="275">
        <f t="shared" si="11"/>
        <v>0</v>
      </c>
    </row>
    <row r="364" spans="1:6" ht="36" customHeight="1">
      <c r="A364" s="256" t="s">
        <v>620</v>
      </c>
      <c r="B364" s="245"/>
      <c r="C364" s="245">
        <v>4</v>
      </c>
      <c r="D364" s="263">
        <v>4</v>
      </c>
      <c r="E364" s="274">
        <f t="shared" si="10"/>
        <v>1</v>
      </c>
      <c r="F364" s="275">
        <f t="shared" si="11"/>
        <v>0</v>
      </c>
    </row>
    <row r="365" spans="1:6" s="264" customFormat="1" ht="36" customHeight="1">
      <c r="A365" s="247" t="s">
        <v>778</v>
      </c>
      <c r="B365" s="249">
        <v>477</v>
      </c>
      <c r="C365" s="249">
        <v>554</v>
      </c>
      <c r="D365" s="249">
        <v>554</v>
      </c>
      <c r="E365" s="267">
        <f t="shared" si="10"/>
        <v>1</v>
      </c>
      <c r="F365" s="269">
        <f t="shared" si="11"/>
        <v>0</v>
      </c>
    </row>
    <row r="366" spans="1:6" ht="36" customHeight="1">
      <c r="A366" s="247" t="s">
        <v>762</v>
      </c>
      <c r="B366" s="245">
        <v>223</v>
      </c>
      <c r="C366" s="245">
        <v>302</v>
      </c>
      <c r="D366" s="263">
        <v>302</v>
      </c>
      <c r="E366" s="274">
        <f t="shared" si="10"/>
        <v>1</v>
      </c>
      <c r="F366" s="275">
        <f t="shared" si="11"/>
        <v>0</v>
      </c>
    </row>
    <row r="367" spans="1:6" ht="36" customHeight="1">
      <c r="A367" s="241" t="s">
        <v>764</v>
      </c>
      <c r="B367" s="245"/>
      <c r="C367" s="245">
        <v>302</v>
      </c>
      <c r="D367" s="263">
        <v>302</v>
      </c>
      <c r="E367" s="274">
        <f t="shared" si="10"/>
        <v>1</v>
      </c>
      <c r="F367" s="275">
        <f t="shared" si="11"/>
        <v>0</v>
      </c>
    </row>
    <row r="368" spans="1:6" ht="36" customHeight="1">
      <c r="A368" s="253" t="s">
        <v>621</v>
      </c>
      <c r="B368" s="245">
        <v>254</v>
      </c>
      <c r="C368" s="245">
        <v>252</v>
      </c>
      <c r="D368" s="263">
        <v>252</v>
      </c>
      <c r="E368" s="274">
        <f t="shared" si="10"/>
        <v>1</v>
      </c>
      <c r="F368" s="275">
        <f t="shared" si="11"/>
        <v>0</v>
      </c>
    </row>
    <row r="369" spans="1:6" ht="36" customHeight="1">
      <c r="A369" s="241" t="s">
        <v>427</v>
      </c>
      <c r="B369" s="245"/>
      <c r="C369" s="245">
        <v>135</v>
      </c>
      <c r="D369" s="263">
        <v>135</v>
      </c>
      <c r="E369" s="274">
        <f t="shared" si="10"/>
        <v>1</v>
      </c>
      <c r="F369" s="275">
        <f t="shared" si="11"/>
        <v>0</v>
      </c>
    </row>
    <row r="370" spans="1:6" ht="36" customHeight="1">
      <c r="A370" s="241" t="s">
        <v>622</v>
      </c>
      <c r="B370" s="245"/>
      <c r="C370" s="245">
        <v>34</v>
      </c>
      <c r="D370" s="263">
        <v>34</v>
      </c>
      <c r="E370" s="274">
        <f t="shared" si="10"/>
        <v>1</v>
      </c>
      <c r="F370" s="275">
        <f t="shared" si="11"/>
        <v>0</v>
      </c>
    </row>
    <row r="371" spans="1:6" ht="36" customHeight="1">
      <c r="A371" s="241" t="s">
        <v>623</v>
      </c>
      <c r="B371" s="245"/>
      <c r="C371" s="245">
        <v>83</v>
      </c>
      <c r="D371" s="263">
        <v>83</v>
      </c>
      <c r="E371" s="274">
        <f t="shared" si="10"/>
        <v>1</v>
      </c>
      <c r="F371" s="275">
        <f t="shared" si="11"/>
        <v>0</v>
      </c>
    </row>
    <row r="372" spans="1:6" s="264" customFormat="1" ht="36" customHeight="1">
      <c r="A372" s="247" t="s">
        <v>683</v>
      </c>
      <c r="B372" s="249">
        <v>317</v>
      </c>
      <c r="C372" s="249">
        <v>1507</v>
      </c>
      <c r="D372" s="249">
        <v>1507</v>
      </c>
      <c r="E372" s="267">
        <f t="shared" si="10"/>
        <v>1</v>
      </c>
      <c r="F372" s="269">
        <f t="shared" si="11"/>
        <v>0</v>
      </c>
    </row>
    <row r="373" spans="1:6" ht="36" customHeight="1">
      <c r="A373" s="247" t="s">
        <v>763</v>
      </c>
      <c r="B373" s="245">
        <v>202</v>
      </c>
      <c r="C373" s="245">
        <v>1439</v>
      </c>
      <c r="D373" s="263">
        <v>1439</v>
      </c>
      <c r="E373" s="274">
        <f t="shared" si="10"/>
        <v>1</v>
      </c>
      <c r="F373" s="275">
        <f t="shared" si="11"/>
        <v>0</v>
      </c>
    </row>
    <row r="374" spans="1:6" ht="36" customHeight="1">
      <c r="A374" s="254" t="s">
        <v>765</v>
      </c>
      <c r="B374" s="245"/>
      <c r="C374" s="245">
        <v>231</v>
      </c>
      <c r="D374" s="263">
        <v>231</v>
      </c>
      <c r="E374" s="274">
        <f t="shared" si="10"/>
        <v>1</v>
      </c>
      <c r="F374" s="275">
        <f t="shared" si="11"/>
        <v>0</v>
      </c>
    </row>
    <row r="375" spans="1:6" ht="36" customHeight="1">
      <c r="A375" s="256" t="s">
        <v>624</v>
      </c>
      <c r="B375" s="245"/>
      <c r="C375" s="245">
        <v>21</v>
      </c>
      <c r="D375" s="263">
        <v>21</v>
      </c>
      <c r="E375" s="274">
        <f t="shared" si="10"/>
        <v>1</v>
      </c>
      <c r="F375" s="275">
        <f t="shared" si="11"/>
        <v>0</v>
      </c>
    </row>
    <row r="376" spans="1:6" ht="36" customHeight="1">
      <c r="A376" s="256" t="s">
        <v>625</v>
      </c>
      <c r="B376" s="245"/>
      <c r="C376" s="245">
        <v>1029</v>
      </c>
      <c r="D376" s="263">
        <v>1029</v>
      </c>
      <c r="E376" s="274">
        <f t="shared" si="10"/>
        <v>1</v>
      </c>
      <c r="F376" s="275">
        <f t="shared" si="11"/>
        <v>0</v>
      </c>
    </row>
    <row r="377" spans="1:6" ht="36" customHeight="1">
      <c r="A377" s="254" t="s">
        <v>626</v>
      </c>
      <c r="B377" s="245"/>
      <c r="C377" s="245">
        <v>158</v>
      </c>
      <c r="D377" s="263">
        <v>158</v>
      </c>
      <c r="E377" s="274">
        <f t="shared" si="10"/>
        <v>1</v>
      </c>
      <c r="F377" s="275">
        <f t="shared" si="11"/>
        <v>0</v>
      </c>
    </row>
    <row r="378" spans="1:6" ht="36" customHeight="1">
      <c r="A378" s="253" t="s">
        <v>627</v>
      </c>
      <c r="B378" s="245">
        <v>105</v>
      </c>
      <c r="C378" s="245">
        <v>66</v>
      </c>
      <c r="D378" s="263">
        <v>66</v>
      </c>
      <c r="E378" s="274">
        <f t="shared" si="10"/>
        <v>1</v>
      </c>
      <c r="F378" s="275">
        <f t="shared" si="11"/>
        <v>0</v>
      </c>
    </row>
    <row r="379" spans="1:6" ht="36" customHeight="1">
      <c r="A379" s="254" t="s">
        <v>634</v>
      </c>
      <c r="B379" s="245"/>
      <c r="C379" s="245">
        <v>66</v>
      </c>
      <c r="D379" s="263">
        <v>66</v>
      </c>
      <c r="E379" s="274">
        <f t="shared" si="10"/>
        <v>1</v>
      </c>
      <c r="F379" s="275">
        <f t="shared" si="11"/>
        <v>0</v>
      </c>
    </row>
    <row r="380" spans="1:6" ht="36" customHeight="1">
      <c r="A380" s="255" t="s">
        <v>785</v>
      </c>
      <c r="B380" s="245">
        <v>10</v>
      </c>
      <c r="C380" s="245">
        <v>2</v>
      </c>
      <c r="D380" s="263">
        <v>2</v>
      </c>
      <c r="E380" s="274">
        <f t="shared" si="10"/>
        <v>1</v>
      </c>
      <c r="F380" s="275">
        <f t="shared" si="11"/>
        <v>0</v>
      </c>
    </row>
    <row r="381" spans="1:6" ht="36" customHeight="1">
      <c r="A381" s="256" t="s">
        <v>786</v>
      </c>
      <c r="B381" s="245"/>
      <c r="C381" s="245">
        <v>2</v>
      </c>
      <c r="D381" s="263">
        <v>2</v>
      </c>
      <c r="E381" s="274">
        <f t="shared" si="10"/>
        <v>1</v>
      </c>
      <c r="F381" s="275">
        <f t="shared" si="11"/>
        <v>0</v>
      </c>
    </row>
    <row r="382" spans="1:6" s="264" customFormat="1" ht="36" customHeight="1">
      <c r="A382" s="247" t="s">
        <v>684</v>
      </c>
      <c r="B382" s="249">
        <v>2236</v>
      </c>
      <c r="C382" s="249">
        <v>4921</v>
      </c>
      <c r="D382" s="249">
        <v>4921</v>
      </c>
      <c r="E382" s="267">
        <f t="shared" si="10"/>
        <v>1</v>
      </c>
      <c r="F382" s="269">
        <f t="shared" si="11"/>
        <v>0</v>
      </c>
    </row>
    <row r="383" spans="1:6" ht="36" customHeight="1">
      <c r="A383" s="247" t="s">
        <v>766</v>
      </c>
      <c r="B383" s="245"/>
      <c r="C383" s="245">
        <v>2331</v>
      </c>
      <c r="D383" s="263">
        <v>2331</v>
      </c>
      <c r="E383" s="274">
        <f t="shared" si="10"/>
        <v>1</v>
      </c>
      <c r="F383" s="275">
        <f t="shared" si="11"/>
        <v>0</v>
      </c>
    </row>
    <row r="384" spans="1:6" ht="36" customHeight="1">
      <c r="A384" s="254" t="s">
        <v>767</v>
      </c>
      <c r="B384" s="245"/>
      <c r="C384" s="245">
        <v>180</v>
      </c>
      <c r="D384" s="263">
        <v>180</v>
      </c>
      <c r="E384" s="274">
        <f t="shared" si="10"/>
        <v>1</v>
      </c>
      <c r="F384" s="275">
        <f t="shared" si="11"/>
        <v>0</v>
      </c>
    </row>
    <row r="385" spans="1:16" ht="36" customHeight="1">
      <c r="A385" s="256" t="s">
        <v>628</v>
      </c>
      <c r="B385" s="245"/>
      <c r="C385" s="245">
        <v>864</v>
      </c>
      <c r="D385" s="263">
        <v>864</v>
      </c>
      <c r="E385" s="274">
        <f t="shared" si="10"/>
        <v>1</v>
      </c>
      <c r="F385" s="275">
        <f t="shared" si="11"/>
        <v>0</v>
      </c>
    </row>
    <row r="386" spans="1:16" ht="36" customHeight="1">
      <c r="A386" s="256" t="s">
        <v>629</v>
      </c>
      <c r="B386" s="245"/>
      <c r="C386" s="245">
        <v>1287</v>
      </c>
      <c r="D386" s="263">
        <v>1287</v>
      </c>
      <c r="E386" s="274">
        <f t="shared" si="10"/>
        <v>1</v>
      </c>
      <c r="F386" s="275">
        <f t="shared" si="11"/>
        <v>0</v>
      </c>
    </row>
    <row r="387" spans="1:16" ht="36" customHeight="1">
      <c r="A387" s="253" t="s">
        <v>630</v>
      </c>
      <c r="B387" s="245">
        <v>2236</v>
      </c>
      <c r="C387" s="245">
        <v>2590</v>
      </c>
      <c r="D387" s="263">
        <v>2590</v>
      </c>
      <c r="E387" s="274">
        <f t="shared" si="10"/>
        <v>1</v>
      </c>
      <c r="F387" s="275">
        <f t="shared" si="11"/>
        <v>0</v>
      </c>
    </row>
    <row r="388" spans="1:16" ht="36" customHeight="1">
      <c r="A388" s="254" t="s">
        <v>768</v>
      </c>
      <c r="B388" s="245"/>
      <c r="C388" s="245">
        <v>2557</v>
      </c>
      <c r="D388" s="263">
        <v>2557</v>
      </c>
      <c r="E388" s="274">
        <f t="shared" si="10"/>
        <v>1</v>
      </c>
      <c r="F388" s="275">
        <f t="shared" si="11"/>
        <v>0</v>
      </c>
    </row>
    <row r="389" spans="1:16" ht="36" customHeight="1">
      <c r="A389" s="256" t="s">
        <v>631</v>
      </c>
      <c r="B389" s="245"/>
      <c r="C389" s="245">
        <v>33</v>
      </c>
      <c r="D389" s="263">
        <v>33</v>
      </c>
      <c r="E389" s="274">
        <f t="shared" si="10"/>
        <v>1</v>
      </c>
      <c r="F389" s="275">
        <f t="shared" si="11"/>
        <v>0</v>
      </c>
    </row>
    <row r="390" spans="1:16" s="264" customFormat="1" ht="36" customHeight="1">
      <c r="A390" s="247" t="s">
        <v>685</v>
      </c>
      <c r="B390" s="249">
        <v>211</v>
      </c>
      <c r="C390" s="249">
        <v>228</v>
      </c>
      <c r="D390" s="249">
        <v>228</v>
      </c>
      <c r="E390" s="267">
        <f t="shared" si="10"/>
        <v>1</v>
      </c>
      <c r="F390" s="269">
        <f t="shared" si="11"/>
        <v>0</v>
      </c>
    </row>
    <row r="391" spans="1:16" ht="36" customHeight="1">
      <c r="A391" s="247" t="s">
        <v>769</v>
      </c>
      <c r="B391" s="245">
        <v>161</v>
      </c>
      <c r="C391" s="245">
        <v>183</v>
      </c>
      <c r="D391" s="263">
        <v>183</v>
      </c>
      <c r="E391" s="274">
        <f t="shared" ref="E391:E403" si="12">D391/C391</f>
        <v>1</v>
      </c>
      <c r="F391" s="275">
        <f t="shared" ref="F391:F403" si="13">(D391-C391)/C391</f>
        <v>0</v>
      </c>
    </row>
    <row r="392" spans="1:16" ht="36" customHeight="1">
      <c r="A392" s="254" t="s">
        <v>671</v>
      </c>
      <c r="B392" s="245"/>
      <c r="C392" s="245">
        <v>6</v>
      </c>
      <c r="D392" s="263">
        <v>6</v>
      </c>
      <c r="E392" s="274">
        <f t="shared" si="12"/>
        <v>1</v>
      </c>
      <c r="F392" s="275">
        <f t="shared" si="13"/>
        <v>0</v>
      </c>
    </row>
    <row r="393" spans="1:16" ht="36" customHeight="1">
      <c r="A393" s="258" t="s">
        <v>787</v>
      </c>
      <c r="B393" s="245"/>
      <c r="C393" s="245">
        <v>177</v>
      </c>
      <c r="D393" s="263">
        <v>177</v>
      </c>
      <c r="E393" s="274">
        <f t="shared" si="12"/>
        <v>1</v>
      </c>
      <c r="F393" s="275">
        <f t="shared" si="13"/>
        <v>0</v>
      </c>
    </row>
    <row r="394" spans="1:16" ht="36" customHeight="1">
      <c r="A394" s="253" t="s">
        <v>788</v>
      </c>
      <c r="B394" s="245">
        <v>50</v>
      </c>
      <c r="C394" s="245">
        <v>45</v>
      </c>
      <c r="D394" s="263">
        <v>45</v>
      </c>
      <c r="E394" s="274">
        <f t="shared" si="12"/>
        <v>1</v>
      </c>
      <c r="F394" s="275">
        <f t="shared" si="13"/>
        <v>0</v>
      </c>
    </row>
    <row r="395" spans="1:16" ht="36" customHeight="1">
      <c r="A395" s="256" t="s">
        <v>789</v>
      </c>
      <c r="B395" s="245"/>
      <c r="C395" s="245">
        <v>45</v>
      </c>
      <c r="D395" s="263">
        <v>45</v>
      </c>
      <c r="E395" s="274">
        <f t="shared" si="12"/>
        <v>1</v>
      </c>
      <c r="F395" s="275">
        <f t="shared" si="13"/>
        <v>0</v>
      </c>
    </row>
    <row r="396" spans="1:16" s="264" customFormat="1" ht="36" customHeight="1">
      <c r="A396" s="247" t="s">
        <v>686</v>
      </c>
      <c r="B396" s="249">
        <v>509</v>
      </c>
      <c r="C396" s="249">
        <v>3294</v>
      </c>
      <c r="D396" s="249">
        <v>286</v>
      </c>
      <c r="E396" s="267">
        <f t="shared" si="12"/>
        <v>8.6824529447480273E-2</v>
      </c>
      <c r="F396" s="269">
        <f t="shared" si="13"/>
        <v>-0.91317547055251969</v>
      </c>
    </row>
    <row r="397" spans="1:16" ht="36" customHeight="1">
      <c r="A397" s="247" t="s">
        <v>770</v>
      </c>
      <c r="B397" s="245">
        <v>509</v>
      </c>
      <c r="C397" s="245">
        <v>3294</v>
      </c>
      <c r="D397" s="263">
        <v>286</v>
      </c>
      <c r="E397" s="274">
        <f t="shared" si="12"/>
        <v>8.6824529447480273E-2</v>
      </c>
      <c r="F397" s="275">
        <f t="shared" si="13"/>
        <v>-0.91317547055251969</v>
      </c>
    </row>
    <row r="398" spans="1:16" ht="36" customHeight="1">
      <c r="A398" s="241" t="s">
        <v>771</v>
      </c>
      <c r="B398" s="245"/>
      <c r="C398" s="245">
        <v>3294</v>
      </c>
      <c r="D398" s="263">
        <v>286</v>
      </c>
      <c r="E398" s="274">
        <f t="shared" si="12"/>
        <v>8.6824529447480273E-2</v>
      </c>
      <c r="F398" s="275">
        <f t="shared" si="13"/>
        <v>-0.91317547055251969</v>
      </c>
    </row>
    <row r="399" spans="1:16" s="264" customFormat="1" ht="36" customHeight="1">
      <c r="A399" s="247" t="s">
        <v>687</v>
      </c>
      <c r="B399" s="249"/>
      <c r="C399" s="249">
        <v>119</v>
      </c>
      <c r="D399" s="249">
        <v>119</v>
      </c>
      <c r="E399" s="267">
        <f t="shared" si="12"/>
        <v>1</v>
      </c>
      <c r="F399" s="269">
        <f t="shared" si="13"/>
        <v>0</v>
      </c>
    </row>
    <row r="400" spans="1:16" ht="36" customHeight="1">
      <c r="A400" s="247" t="s">
        <v>772</v>
      </c>
      <c r="B400" s="245"/>
      <c r="C400" s="245">
        <v>119</v>
      </c>
      <c r="D400" s="263">
        <v>119</v>
      </c>
      <c r="E400" s="274">
        <f t="shared" si="12"/>
        <v>1</v>
      </c>
      <c r="F400" s="275">
        <f t="shared" si="13"/>
        <v>0</v>
      </c>
      <c r="P400" s="264"/>
    </row>
    <row r="401" spans="1:6" ht="36" customHeight="1">
      <c r="A401" s="241" t="s">
        <v>773</v>
      </c>
      <c r="B401" s="245"/>
      <c r="C401" s="245">
        <v>119</v>
      </c>
      <c r="D401" s="263">
        <v>119</v>
      </c>
      <c r="E401" s="274">
        <f t="shared" si="12"/>
        <v>1</v>
      </c>
      <c r="F401" s="275">
        <f t="shared" si="13"/>
        <v>0</v>
      </c>
    </row>
    <row r="402" spans="1:6" s="264" customFormat="1" ht="36" customHeight="1">
      <c r="A402" s="247" t="s">
        <v>688</v>
      </c>
      <c r="B402" s="249"/>
      <c r="C402" s="249">
        <v>4</v>
      </c>
      <c r="D402" s="249">
        <v>4</v>
      </c>
      <c r="E402" s="267">
        <f t="shared" si="12"/>
        <v>1</v>
      </c>
      <c r="F402" s="269">
        <f t="shared" si="13"/>
        <v>0</v>
      </c>
    </row>
    <row r="403" spans="1:6" ht="36" customHeight="1">
      <c r="A403" s="247" t="s">
        <v>774</v>
      </c>
      <c r="B403" s="245"/>
      <c r="C403" s="245">
        <v>4</v>
      </c>
      <c r="D403" s="263">
        <v>4</v>
      </c>
      <c r="E403" s="274">
        <f t="shared" si="12"/>
        <v>1</v>
      </c>
      <c r="F403" s="275">
        <f t="shared" si="13"/>
        <v>0</v>
      </c>
    </row>
    <row r="404" spans="1:6" s="264" customFormat="1" ht="36" customHeight="1">
      <c r="A404" s="247" t="s">
        <v>790</v>
      </c>
      <c r="B404" s="249">
        <v>500</v>
      </c>
      <c r="C404" s="249"/>
      <c r="D404" s="249"/>
      <c r="E404" s="267"/>
      <c r="F404" s="269"/>
    </row>
    <row r="405" spans="1:6" ht="64.5" customHeight="1">
      <c r="A405" s="276" t="s">
        <v>7</v>
      </c>
      <c r="B405" s="276">
        <f>B6+B86+B109+B131+B143+B162+B219+B280+B293+B343+B356+B365+B372+B382+B390+B396+B404+B256+B82</f>
        <v>49013</v>
      </c>
      <c r="C405" s="276">
        <f>C6+C86+C109+C131+C143+C162+C219+C280+C293+C343+C356+C365+C372+C382+C390+C396+C404+C256+C82+C399+C402</f>
        <v>122526</v>
      </c>
      <c r="D405" s="276">
        <f>D6+D82+D86+D109+D131+D143+D162+D219+D256+D280+D293+D343+D356+D365+D372+D382+D390+D396+D399+D402</f>
        <v>119518</v>
      </c>
      <c r="E405" s="267">
        <f>D405/C405</f>
        <v>0.97545010854838976</v>
      </c>
      <c r="F405" s="269">
        <f>(D405-C405)/C405</f>
        <v>-2.4549891451610271E-2</v>
      </c>
    </row>
  </sheetData>
  <autoFilter ref="A5:F403"/>
  <mergeCells count="1">
    <mergeCell ref="A2:F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46" firstPageNumber="126" orientation="portrait" useFirstPageNumber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showZeros="0" zoomScale="70" zoomScaleNormal="70" workbookViewId="0">
      <pane xSplit="1" ySplit="4" topLeftCell="B20" activePane="bottomRight" state="frozen"/>
      <selection activeCell="C10" sqref="C10"/>
      <selection pane="topRight" activeCell="C10" sqref="C10"/>
      <selection pane="bottomLeft" activeCell="C10" sqref="C10"/>
      <selection pane="bottomRight" activeCell="E36" sqref="E36"/>
    </sheetView>
  </sheetViews>
  <sheetFormatPr defaultColWidth="10" defaultRowHeight="14.25"/>
  <cols>
    <col min="1" max="1" width="45.125" style="158" customWidth="1"/>
    <col min="2" max="5" width="14.375" style="158" customWidth="1"/>
    <col min="6" max="6" width="41.5" style="158" customWidth="1"/>
    <col min="7" max="16384" width="10" style="158"/>
  </cols>
  <sheetData>
    <row r="1" spans="1:6" s="7" customFormat="1" ht="30.75" customHeight="1">
      <c r="A1" s="157" t="s">
        <v>238</v>
      </c>
      <c r="B1" s="157"/>
      <c r="C1" s="6"/>
      <c r="D1" s="6"/>
    </row>
    <row r="2" spans="1:6" ht="33" customHeight="1">
      <c r="A2" s="353" t="s">
        <v>420</v>
      </c>
      <c r="B2" s="354"/>
      <c r="C2" s="354"/>
      <c r="D2" s="354"/>
      <c r="E2" s="354"/>
      <c r="F2" s="354"/>
    </row>
    <row r="3" spans="1:6" ht="26.25" customHeight="1">
      <c r="E3" s="355" t="s">
        <v>208</v>
      </c>
      <c r="F3" s="355"/>
    </row>
    <row r="4" spans="1:6" ht="54.75" customHeight="1">
      <c r="A4" s="159" t="s">
        <v>209</v>
      </c>
      <c r="B4" s="159" t="s">
        <v>210</v>
      </c>
      <c r="C4" s="160" t="s">
        <v>212</v>
      </c>
      <c r="D4" s="160" t="s">
        <v>202</v>
      </c>
      <c r="E4" s="161" t="s">
        <v>213</v>
      </c>
      <c r="F4" s="161" t="s">
        <v>211</v>
      </c>
    </row>
    <row r="5" spans="1:6" ht="39.950000000000003" customHeight="1">
      <c r="A5" s="162" t="s">
        <v>214</v>
      </c>
      <c r="B5" s="163"/>
      <c r="C5" s="163"/>
      <c r="D5" s="163"/>
      <c r="E5" s="167"/>
      <c r="F5" s="164"/>
    </row>
    <row r="6" spans="1:6" ht="39.950000000000003" customHeight="1">
      <c r="A6" s="165" t="s">
        <v>215</v>
      </c>
      <c r="B6" s="166"/>
      <c r="C6" s="166"/>
      <c r="D6" s="168"/>
      <c r="E6" s="169"/>
      <c r="F6" s="164"/>
    </row>
    <row r="7" spans="1:6" ht="39.950000000000003" customHeight="1">
      <c r="A7" s="165" t="s">
        <v>216</v>
      </c>
      <c r="B7" s="166"/>
      <c r="C7" s="166"/>
      <c r="D7" s="168"/>
      <c r="E7" s="169"/>
      <c r="F7" s="164"/>
    </row>
    <row r="8" spans="1:6" ht="39.950000000000003" customHeight="1">
      <c r="A8" s="165" t="s">
        <v>217</v>
      </c>
      <c r="B8" s="166"/>
      <c r="C8" s="166"/>
      <c r="D8" s="168"/>
      <c r="E8" s="169"/>
      <c r="F8" s="164"/>
    </row>
    <row r="9" spans="1:6" ht="39.950000000000003" customHeight="1">
      <c r="A9" s="165" t="s">
        <v>218</v>
      </c>
      <c r="B9" s="166"/>
      <c r="C9" s="166"/>
      <c r="D9" s="168"/>
      <c r="E9" s="169"/>
      <c r="F9" s="164"/>
    </row>
    <row r="10" spans="1:6" ht="39.950000000000003" customHeight="1">
      <c r="A10" s="162" t="s">
        <v>219</v>
      </c>
      <c r="B10" s="163"/>
      <c r="C10" s="163"/>
      <c r="D10" s="163"/>
      <c r="E10" s="167"/>
      <c r="F10" s="164"/>
    </row>
    <row r="11" spans="1:6" ht="39.950000000000003" customHeight="1">
      <c r="A11" s="165" t="s">
        <v>215</v>
      </c>
      <c r="B11" s="166"/>
      <c r="C11" s="166"/>
      <c r="D11" s="168"/>
      <c r="E11" s="169"/>
      <c r="F11" s="164"/>
    </row>
    <row r="12" spans="1:6" ht="39.950000000000003" customHeight="1">
      <c r="A12" s="165" t="s">
        <v>218</v>
      </c>
      <c r="B12" s="166"/>
      <c r="C12" s="166"/>
      <c r="D12" s="168"/>
      <c r="E12" s="169"/>
      <c r="F12" s="164"/>
    </row>
    <row r="13" spans="1:6" ht="39.950000000000003" customHeight="1">
      <c r="A13" s="162" t="s">
        <v>220</v>
      </c>
      <c r="B13" s="163"/>
      <c r="C13" s="163"/>
      <c r="D13" s="163"/>
      <c r="E13" s="167"/>
      <c r="F13" s="164"/>
    </row>
    <row r="14" spans="1:6" ht="39.950000000000003" customHeight="1">
      <c r="A14" s="165" t="s">
        <v>221</v>
      </c>
      <c r="B14" s="166"/>
      <c r="C14" s="166"/>
      <c r="D14" s="168"/>
      <c r="E14" s="169"/>
      <c r="F14" s="164"/>
    </row>
    <row r="15" spans="1:6" ht="39.950000000000003" customHeight="1">
      <c r="A15" s="165" t="s">
        <v>222</v>
      </c>
      <c r="B15" s="166"/>
      <c r="C15" s="166"/>
      <c r="D15" s="168"/>
      <c r="E15" s="169"/>
      <c r="F15" s="164"/>
    </row>
    <row r="16" spans="1:6" ht="39.950000000000003" customHeight="1">
      <c r="A16" s="165" t="s">
        <v>217</v>
      </c>
      <c r="B16" s="166"/>
      <c r="C16" s="166"/>
      <c r="D16" s="168"/>
      <c r="E16" s="169"/>
      <c r="F16" s="164"/>
    </row>
    <row r="17" spans="1:6" ht="39.950000000000003" customHeight="1">
      <c r="A17" s="165" t="s">
        <v>223</v>
      </c>
      <c r="B17" s="166"/>
      <c r="C17" s="166"/>
      <c r="D17" s="168"/>
      <c r="E17" s="169"/>
      <c r="F17" s="164"/>
    </row>
    <row r="18" spans="1:6" ht="39.950000000000003" customHeight="1">
      <c r="A18" s="165" t="s">
        <v>224</v>
      </c>
      <c r="B18" s="166"/>
      <c r="C18" s="166"/>
      <c r="D18" s="168"/>
      <c r="E18" s="169"/>
      <c r="F18" s="164"/>
    </row>
    <row r="19" spans="1:6" ht="39.950000000000003" customHeight="1">
      <c r="A19" s="162" t="s">
        <v>225</v>
      </c>
      <c r="B19" s="163"/>
      <c r="C19" s="163"/>
      <c r="D19" s="163"/>
      <c r="E19" s="167"/>
      <c r="F19" s="164"/>
    </row>
    <row r="20" spans="1:6" ht="39.950000000000003" customHeight="1">
      <c r="A20" s="165" t="s">
        <v>226</v>
      </c>
      <c r="B20" s="166"/>
      <c r="C20" s="166"/>
      <c r="D20" s="168"/>
      <c r="E20" s="169"/>
      <c r="F20" s="164"/>
    </row>
    <row r="21" spans="1:6" ht="39.950000000000003" customHeight="1">
      <c r="A21" s="165" t="s">
        <v>227</v>
      </c>
      <c r="B21" s="166"/>
      <c r="C21" s="166"/>
      <c r="D21" s="168"/>
      <c r="E21" s="169"/>
      <c r="F21" s="164"/>
    </row>
    <row r="22" spans="1:6" ht="39.950000000000003" customHeight="1">
      <c r="A22" s="165" t="s">
        <v>228</v>
      </c>
      <c r="B22" s="166"/>
      <c r="C22" s="166"/>
      <c r="D22" s="168"/>
      <c r="E22" s="169"/>
      <c r="F22" s="164"/>
    </row>
    <row r="23" spans="1:6" ht="39.950000000000003" customHeight="1">
      <c r="A23" s="162" t="s">
        <v>229</v>
      </c>
      <c r="B23" s="163"/>
      <c r="C23" s="163"/>
      <c r="D23" s="163"/>
      <c r="E23" s="167"/>
      <c r="F23" s="164"/>
    </row>
    <row r="24" spans="1:6" ht="39.950000000000003" customHeight="1">
      <c r="A24" s="165" t="s">
        <v>230</v>
      </c>
      <c r="B24" s="166"/>
      <c r="C24" s="166"/>
      <c r="D24" s="168"/>
      <c r="E24" s="169"/>
      <c r="F24" s="164"/>
    </row>
    <row r="25" spans="1:6" ht="39.950000000000003" customHeight="1">
      <c r="A25" s="165" t="s">
        <v>231</v>
      </c>
      <c r="B25" s="166"/>
      <c r="C25" s="166"/>
      <c r="D25" s="168"/>
      <c r="E25" s="169"/>
      <c r="F25" s="164"/>
    </row>
    <row r="26" spans="1:6" ht="39.950000000000003" customHeight="1">
      <c r="A26" s="162" t="s">
        <v>232</v>
      </c>
      <c r="B26" s="163"/>
      <c r="C26" s="163"/>
      <c r="D26" s="163"/>
      <c r="E26" s="167"/>
      <c r="F26" s="164"/>
    </row>
    <row r="27" spans="1:6" ht="39.950000000000003" customHeight="1">
      <c r="A27" s="165" t="s">
        <v>233</v>
      </c>
      <c r="B27" s="166"/>
      <c r="C27" s="166"/>
      <c r="D27" s="168"/>
      <c r="E27" s="169"/>
      <c r="F27" s="164"/>
    </row>
    <row r="28" spans="1:6" ht="39.950000000000003" customHeight="1">
      <c r="A28" s="165" t="s">
        <v>234</v>
      </c>
      <c r="B28" s="166"/>
      <c r="C28" s="166"/>
      <c r="D28" s="168"/>
      <c r="E28" s="169"/>
      <c r="F28" s="164"/>
    </row>
    <row r="29" spans="1:6" ht="39.950000000000003" customHeight="1">
      <c r="A29" s="162" t="s">
        <v>421</v>
      </c>
      <c r="B29" s="163">
        <v>1681</v>
      </c>
      <c r="C29" s="163">
        <v>1672</v>
      </c>
      <c r="D29" s="163">
        <v>1707</v>
      </c>
      <c r="E29" s="223">
        <f>D29/C29</f>
        <v>1.0209330143540669</v>
      </c>
      <c r="F29" s="164"/>
    </row>
    <row r="30" spans="1:6" ht="39.950000000000003" customHeight="1">
      <c r="A30" s="162" t="s">
        <v>235</v>
      </c>
      <c r="B30" s="163">
        <v>407</v>
      </c>
      <c r="C30" s="163">
        <v>378</v>
      </c>
      <c r="D30" s="163">
        <v>363</v>
      </c>
      <c r="E30" s="223">
        <f>D30/C30</f>
        <v>0.96031746031746035</v>
      </c>
      <c r="F30" s="164"/>
    </row>
    <row r="31" spans="1:6" ht="39.950000000000003" customHeight="1">
      <c r="A31" s="160" t="s">
        <v>236</v>
      </c>
      <c r="B31" s="163">
        <f>SUM(B29:B30)</f>
        <v>2088</v>
      </c>
      <c r="C31" s="163">
        <f t="shared" ref="C31:D31" si="0">SUM(C29:C30)</f>
        <v>2050</v>
      </c>
      <c r="D31" s="163">
        <f t="shared" si="0"/>
        <v>2070</v>
      </c>
      <c r="E31" s="225">
        <f>D31/C31</f>
        <v>1.0097560975609756</v>
      </c>
      <c r="F31" s="164"/>
    </row>
    <row r="32" spans="1:6" ht="25.5" customHeight="1"/>
  </sheetData>
  <mergeCells count="2">
    <mergeCell ref="A2:F2"/>
    <mergeCell ref="E3:F3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64" firstPageNumber="126" orientation="portrait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0"/>
  <sheetViews>
    <sheetView zoomScale="85" zoomScaleNormal="85" workbookViewId="0">
      <selection activeCell="B5" sqref="B5:B6"/>
    </sheetView>
  </sheetViews>
  <sheetFormatPr defaultColWidth="36.625" defaultRowHeight="13.5"/>
  <cols>
    <col min="1" max="1" width="64.5" style="135" customWidth="1"/>
    <col min="2" max="16384" width="36.625" style="135"/>
  </cols>
  <sheetData>
    <row r="1" spans="1:2" ht="14.25">
      <c r="A1" s="142" t="s">
        <v>238</v>
      </c>
    </row>
    <row r="2" spans="1:2" ht="48" customHeight="1">
      <c r="A2" s="356" t="s">
        <v>847</v>
      </c>
      <c r="B2" s="356"/>
    </row>
    <row r="3" spans="1:2" ht="29.45" customHeight="1">
      <c r="A3" s="136"/>
      <c r="B3" s="317" t="s">
        <v>846</v>
      </c>
    </row>
    <row r="4" spans="1:2" ht="112.15" customHeight="1">
      <c r="A4" s="137" t="s">
        <v>187</v>
      </c>
      <c r="B4" s="137" t="s">
        <v>188</v>
      </c>
    </row>
    <row r="5" spans="1:2" ht="112.15" customHeight="1">
      <c r="A5" s="138" t="s">
        <v>189</v>
      </c>
      <c r="B5" s="139">
        <v>6942</v>
      </c>
    </row>
    <row r="6" spans="1:2" ht="112.15" customHeight="1">
      <c r="A6" s="138" t="s">
        <v>190</v>
      </c>
      <c r="B6" s="139">
        <v>9093</v>
      </c>
    </row>
    <row r="7" spans="1:2" ht="112.15" customHeight="1">
      <c r="A7" s="138" t="s">
        <v>191</v>
      </c>
      <c r="B7" s="139">
        <v>2970</v>
      </c>
    </row>
    <row r="8" spans="1:2" ht="112.15" customHeight="1">
      <c r="A8" s="140" t="s">
        <v>192</v>
      </c>
      <c r="B8" s="141">
        <v>2970</v>
      </c>
    </row>
    <row r="9" spans="1:2" ht="112.15" customHeight="1">
      <c r="A9" s="170" t="s">
        <v>237</v>
      </c>
      <c r="B9" s="139">
        <v>13065</v>
      </c>
    </row>
    <row r="10" spans="1:2" ht="14.25">
      <c r="A10" s="319" t="s">
        <v>850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2" firstPageNumber="126" orientation="portrait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5"/>
  <sheetViews>
    <sheetView workbookViewId="0">
      <selection activeCell="C23" sqref="C23"/>
    </sheetView>
  </sheetViews>
  <sheetFormatPr defaultColWidth="47.625" defaultRowHeight="13.5"/>
  <cols>
    <col min="1" max="1" width="47.625" style="38"/>
    <col min="2" max="2" width="42.5" style="38" customWidth="1"/>
    <col min="3" max="16384" width="47.625" style="39"/>
  </cols>
  <sheetData>
    <row r="1" spans="1:2" ht="28.9" customHeight="1">
      <c r="A1" s="52" t="s">
        <v>266</v>
      </c>
    </row>
    <row r="2" spans="1:2" ht="29.45" customHeight="1">
      <c r="A2" s="340" t="s">
        <v>849</v>
      </c>
      <c r="B2" s="340"/>
    </row>
    <row r="3" spans="1:2" ht="31.9" customHeight="1">
      <c r="A3" s="53" t="s">
        <v>43</v>
      </c>
      <c r="B3" s="54" t="s">
        <v>9</v>
      </c>
    </row>
    <row r="4" spans="1:2" ht="29.45" customHeight="1">
      <c r="A4" s="55" t="s">
        <v>44</v>
      </c>
      <c r="B4" s="55" t="s">
        <v>352</v>
      </c>
    </row>
    <row r="5" spans="1:2" ht="30.6" customHeight="1">
      <c r="A5" s="222" t="s">
        <v>46</v>
      </c>
      <c r="B5" s="56"/>
    </row>
    <row r="6" spans="1:2" ht="30.6" customHeight="1">
      <c r="A6" s="222" t="s">
        <v>848</v>
      </c>
      <c r="B6" s="56">
        <v>16484</v>
      </c>
    </row>
    <row r="7" spans="1:2" ht="30.6" customHeight="1">
      <c r="A7" s="59" t="s">
        <v>47</v>
      </c>
      <c r="B7" s="56"/>
    </row>
    <row r="8" spans="1:2" ht="30.6" customHeight="1">
      <c r="A8" s="59" t="s">
        <v>47</v>
      </c>
      <c r="B8" s="56"/>
    </row>
    <row r="9" spans="1:2" ht="30.6" customHeight="1">
      <c r="A9" s="59" t="s">
        <v>47</v>
      </c>
      <c r="B9" s="56"/>
    </row>
    <row r="10" spans="1:2" ht="30.6" customHeight="1">
      <c r="A10" s="59" t="s">
        <v>47</v>
      </c>
      <c r="B10" s="56"/>
    </row>
    <row r="11" spans="1:2" ht="30.6" customHeight="1">
      <c r="A11" s="59" t="s">
        <v>47</v>
      </c>
      <c r="B11" s="56"/>
    </row>
    <row r="12" spans="1:2" ht="30.6" customHeight="1">
      <c r="A12" s="59" t="s">
        <v>47</v>
      </c>
      <c r="B12" s="56"/>
    </row>
    <row r="13" spans="1:2" ht="30.6" customHeight="1">
      <c r="A13" s="59" t="s">
        <v>47</v>
      </c>
      <c r="B13" s="56"/>
    </row>
    <row r="14" spans="1:2" ht="30.6" customHeight="1">
      <c r="A14" s="59" t="s">
        <v>47</v>
      </c>
      <c r="B14" s="56"/>
    </row>
    <row r="15" spans="1:2" ht="30.6" customHeight="1">
      <c r="A15" s="59" t="s">
        <v>47</v>
      </c>
      <c r="B15" s="56"/>
    </row>
    <row r="16" spans="1:2" ht="30.6" customHeight="1">
      <c r="A16" s="59" t="s">
        <v>47</v>
      </c>
      <c r="B16" s="56"/>
    </row>
    <row r="17" spans="1:2" ht="30.6" customHeight="1">
      <c r="A17" s="59" t="s">
        <v>47</v>
      </c>
      <c r="B17" s="56"/>
    </row>
    <row r="18" spans="1:2" ht="30.6" customHeight="1">
      <c r="A18" s="59" t="s">
        <v>47</v>
      </c>
      <c r="B18" s="56"/>
    </row>
    <row r="19" spans="1:2" ht="30.6" customHeight="1">
      <c r="A19" s="59" t="s">
        <v>47</v>
      </c>
      <c r="B19" s="56"/>
    </row>
    <row r="20" spans="1:2" ht="30.6" customHeight="1">
      <c r="A20" s="59" t="s">
        <v>47</v>
      </c>
      <c r="B20" s="56"/>
    </row>
    <row r="21" spans="1:2" ht="30.6" customHeight="1">
      <c r="A21" s="59" t="s">
        <v>47</v>
      </c>
      <c r="B21" s="56"/>
    </row>
    <row r="22" spans="1:2" ht="30.6" customHeight="1">
      <c r="A22" s="59" t="s">
        <v>47</v>
      </c>
      <c r="B22" s="56"/>
    </row>
    <row r="23" spans="1:2" ht="30.6" customHeight="1">
      <c r="A23" s="59" t="s">
        <v>47</v>
      </c>
      <c r="B23" s="56"/>
    </row>
    <row r="24" spans="1:2" ht="30.6" customHeight="1">
      <c r="A24" s="59" t="s">
        <v>47</v>
      </c>
      <c r="B24" s="56"/>
    </row>
    <row r="25" spans="1:2" ht="30.6" customHeight="1">
      <c r="A25" s="57" t="s">
        <v>45</v>
      </c>
      <c r="B25" s="58">
        <f>B6</f>
        <v>16484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firstPageNumber="126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topLeftCell="A13" zoomScale="70" zoomScaleNormal="70" workbookViewId="0">
      <selection activeCell="F28" sqref="F28"/>
    </sheetView>
  </sheetViews>
  <sheetFormatPr defaultColWidth="9" defaultRowHeight="20.25"/>
  <cols>
    <col min="1" max="1" width="39" style="192" customWidth="1"/>
    <col min="2" max="2" width="15.125" style="201" customWidth="1"/>
    <col min="3" max="3" width="33.25" style="192" customWidth="1"/>
    <col min="4" max="4" width="15" style="201" customWidth="1"/>
    <col min="5" max="5" width="9" style="192"/>
    <col min="6" max="16384" width="9" style="3"/>
  </cols>
  <sheetData>
    <row r="1" spans="1:5" s="2" customFormat="1" ht="27" customHeight="1">
      <c r="A1" s="189" t="s">
        <v>384</v>
      </c>
      <c r="B1" s="190"/>
      <c r="C1" s="190"/>
      <c r="D1" s="191"/>
      <c r="E1" s="191"/>
    </row>
    <row r="2" spans="1:5" ht="39" customHeight="1">
      <c r="A2" s="333" t="s">
        <v>385</v>
      </c>
      <c r="B2" s="333"/>
      <c r="C2" s="333"/>
      <c r="D2" s="333"/>
    </row>
    <row r="3" spans="1:5" ht="28.9" customHeight="1">
      <c r="A3" s="193"/>
      <c r="B3" s="194"/>
      <c r="C3" s="193"/>
      <c r="D3" s="195" t="s">
        <v>386</v>
      </c>
    </row>
    <row r="4" spans="1:5" s="2" customFormat="1" ht="34.15" customHeight="1">
      <c r="A4" s="196" t="s">
        <v>239</v>
      </c>
      <c r="B4" s="196" t="s">
        <v>240</v>
      </c>
      <c r="C4" s="196" t="s">
        <v>239</v>
      </c>
      <c r="D4" s="196" t="s">
        <v>240</v>
      </c>
      <c r="E4" s="191"/>
    </row>
    <row r="5" spans="1:5" s="4" customFormat="1" ht="34.15" customHeight="1">
      <c r="A5" s="196" t="s">
        <v>241</v>
      </c>
      <c r="B5" s="197">
        <v>2237</v>
      </c>
      <c r="C5" s="196" t="s">
        <v>242</v>
      </c>
      <c r="D5" s="197">
        <v>119518</v>
      </c>
      <c r="E5" s="198"/>
    </row>
    <row r="6" spans="1:5" s="2" customFormat="1" ht="34.15" customHeight="1">
      <c r="A6" s="199" t="s">
        <v>85</v>
      </c>
      <c r="B6" s="197">
        <v>111663</v>
      </c>
      <c r="C6" s="199" t="s">
        <v>87</v>
      </c>
      <c r="D6" s="197">
        <v>34</v>
      </c>
      <c r="E6" s="191"/>
    </row>
    <row r="7" spans="1:5" s="2" customFormat="1" ht="34.15" customHeight="1">
      <c r="A7" s="200" t="s">
        <v>243</v>
      </c>
      <c r="B7" s="197">
        <v>425</v>
      </c>
      <c r="C7" s="199" t="s">
        <v>244</v>
      </c>
      <c r="D7" s="197"/>
      <c r="E7" s="191"/>
    </row>
    <row r="8" spans="1:5" s="2" customFormat="1" ht="34.15" customHeight="1">
      <c r="A8" s="200" t="s">
        <v>245</v>
      </c>
      <c r="B8" s="197">
        <v>69630</v>
      </c>
      <c r="C8" s="199" t="s">
        <v>246</v>
      </c>
      <c r="D8" s="197"/>
      <c r="E8" s="191"/>
    </row>
    <row r="9" spans="1:5" s="2" customFormat="1" ht="34.15" customHeight="1">
      <c r="A9" s="200" t="s">
        <v>247</v>
      </c>
      <c r="B9" s="197">
        <v>41608</v>
      </c>
      <c r="C9" s="199"/>
      <c r="D9" s="197"/>
      <c r="E9" s="191"/>
    </row>
    <row r="10" spans="1:5" s="2" customFormat="1" ht="34.15" customHeight="1">
      <c r="A10" s="200" t="s">
        <v>248</v>
      </c>
      <c r="B10" s="197"/>
      <c r="C10" s="199"/>
      <c r="D10" s="197"/>
      <c r="E10" s="191"/>
    </row>
    <row r="11" spans="1:5" ht="34.15" customHeight="1">
      <c r="A11" s="200" t="s">
        <v>249</v>
      </c>
      <c r="B11" s="197">
        <v>2563</v>
      </c>
      <c r="C11" s="199"/>
      <c r="D11" s="197"/>
    </row>
    <row r="12" spans="1:5" ht="34.15" customHeight="1">
      <c r="A12" s="200" t="s">
        <v>250</v>
      </c>
      <c r="B12" s="197"/>
      <c r="C12" s="199" t="s">
        <v>88</v>
      </c>
      <c r="D12" s="197"/>
    </row>
    <row r="13" spans="1:5" ht="34.15" customHeight="1">
      <c r="A13" s="200" t="s">
        <v>251</v>
      </c>
      <c r="B13" s="197">
        <v>4139</v>
      </c>
      <c r="C13" s="199" t="s">
        <v>252</v>
      </c>
      <c r="D13" s="197">
        <v>475</v>
      </c>
    </row>
    <row r="14" spans="1:5" ht="34.15" customHeight="1">
      <c r="A14" s="240"/>
      <c r="B14" s="197"/>
      <c r="C14" s="199" t="s">
        <v>253</v>
      </c>
      <c r="D14" s="197"/>
    </row>
    <row r="15" spans="1:5" ht="34.15" customHeight="1">
      <c r="A15" s="200" t="s">
        <v>254</v>
      </c>
      <c r="B15" s="197"/>
      <c r="C15" s="199" t="s">
        <v>255</v>
      </c>
      <c r="D15" s="197"/>
    </row>
    <row r="16" spans="1:5" ht="34.15" customHeight="1">
      <c r="A16" s="200" t="s">
        <v>256</v>
      </c>
      <c r="B16" s="197"/>
      <c r="C16" s="199" t="s">
        <v>257</v>
      </c>
      <c r="D16" s="197">
        <v>171</v>
      </c>
    </row>
    <row r="17" spans="1:4" ht="34.15" customHeight="1">
      <c r="A17" s="200" t="s">
        <v>258</v>
      </c>
      <c r="B17" s="197">
        <v>2604</v>
      </c>
      <c r="C17" s="199" t="s">
        <v>259</v>
      </c>
      <c r="D17" s="197"/>
    </row>
    <row r="18" spans="1:4" ht="34.15" customHeight="1">
      <c r="A18" s="200" t="s">
        <v>260</v>
      </c>
      <c r="B18" s="197"/>
      <c r="C18" s="199" t="s">
        <v>261</v>
      </c>
      <c r="D18" s="197"/>
    </row>
    <row r="19" spans="1:4" ht="34.15" customHeight="1">
      <c r="A19" s="200"/>
      <c r="B19" s="197"/>
      <c r="C19" s="199" t="s">
        <v>262</v>
      </c>
      <c r="D19" s="197"/>
    </row>
    <row r="20" spans="1:4" ht="34.15" customHeight="1">
      <c r="A20" s="200"/>
      <c r="B20" s="197"/>
      <c r="C20" s="199" t="s">
        <v>263</v>
      </c>
      <c r="D20" s="197">
        <v>3008</v>
      </c>
    </row>
    <row r="21" spans="1:4" ht="34.15" customHeight="1">
      <c r="A21" s="200"/>
      <c r="B21" s="197"/>
      <c r="C21" s="199" t="s">
        <v>264</v>
      </c>
      <c r="D21" s="197">
        <v>3008</v>
      </c>
    </row>
    <row r="22" spans="1:4" ht="34.15" customHeight="1">
      <c r="A22" s="200"/>
      <c r="B22" s="197"/>
      <c r="C22" s="199" t="s">
        <v>265</v>
      </c>
      <c r="D22" s="197"/>
    </row>
    <row r="23" spans="1:4">
      <c r="A23" s="200"/>
      <c r="B23" s="197"/>
      <c r="C23" s="199"/>
      <c r="D23" s="197"/>
    </row>
    <row r="24" spans="1:4">
      <c r="A24" s="196" t="s">
        <v>5</v>
      </c>
      <c r="B24" s="197">
        <f>B5+B6+B11+B13+B17</f>
        <v>123206</v>
      </c>
      <c r="C24" s="196" t="s">
        <v>6</v>
      </c>
      <c r="D24" s="197">
        <f>D5++D6+D13+D16+D20</f>
        <v>123206</v>
      </c>
    </row>
  </sheetData>
  <mergeCells count="1">
    <mergeCell ref="A2:D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89" firstPageNumber="12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50"/>
  <sheetViews>
    <sheetView showZeros="0" zoomScale="55" zoomScaleNormal="55" zoomScaleSheetLayoutView="100" workbookViewId="0">
      <selection activeCell="B5" sqref="B5"/>
    </sheetView>
  </sheetViews>
  <sheetFormatPr defaultColWidth="45.5" defaultRowHeight="20.25"/>
  <cols>
    <col min="1" max="1" width="71.25" style="283" customWidth="1"/>
    <col min="2" max="2" width="57.625" style="284" customWidth="1"/>
    <col min="3" max="16384" width="45.5" style="8"/>
  </cols>
  <sheetData>
    <row r="1" spans="1:2" s="10" customFormat="1" ht="36" customHeight="1">
      <c r="A1" s="277" t="s">
        <v>266</v>
      </c>
      <c r="B1" s="284"/>
    </row>
    <row r="2" spans="1:2" ht="27" customHeight="1">
      <c r="A2" s="334" t="s">
        <v>792</v>
      </c>
      <c r="B2" s="334"/>
    </row>
    <row r="3" spans="1:2" ht="33.6" customHeight="1">
      <c r="A3" s="278"/>
      <c r="B3" s="285" t="s">
        <v>9</v>
      </c>
    </row>
    <row r="4" spans="1:2" ht="28.9" customHeight="1">
      <c r="A4" s="279" t="s">
        <v>10</v>
      </c>
      <c r="B4" s="9" t="s">
        <v>202</v>
      </c>
    </row>
    <row r="5" spans="1:2" s="11" customFormat="1" ht="29.45" customHeight="1">
      <c r="A5" s="280" t="s">
        <v>85</v>
      </c>
      <c r="B5" s="196">
        <v>111663</v>
      </c>
    </row>
    <row r="6" spans="1:2" s="11" customFormat="1" ht="29.45" customHeight="1">
      <c r="A6" s="280" t="s">
        <v>243</v>
      </c>
      <c r="B6" s="196">
        <v>425</v>
      </c>
    </row>
    <row r="7" spans="1:2" s="11" customFormat="1" ht="29.45" customHeight="1">
      <c r="A7" s="281" t="s">
        <v>267</v>
      </c>
      <c r="B7" s="196">
        <v>352</v>
      </c>
    </row>
    <row r="8" spans="1:2" s="11" customFormat="1" ht="29.45" customHeight="1">
      <c r="A8" s="281" t="s">
        <v>268</v>
      </c>
      <c r="B8" s="196">
        <v>21</v>
      </c>
    </row>
    <row r="9" spans="1:2" s="11" customFormat="1" ht="29.45" customHeight="1">
      <c r="A9" s="281" t="s">
        <v>269</v>
      </c>
      <c r="B9" s="196">
        <v>52</v>
      </c>
    </row>
    <row r="10" spans="1:2" s="11" customFormat="1" ht="29.45" customHeight="1">
      <c r="A10" s="281" t="s">
        <v>270</v>
      </c>
      <c r="B10" s="196">
        <v>0</v>
      </c>
    </row>
    <row r="11" spans="1:2" s="11" customFormat="1" ht="29.45" customHeight="1">
      <c r="A11" s="280" t="s">
        <v>245</v>
      </c>
      <c r="B11" s="196">
        <v>69630</v>
      </c>
    </row>
    <row r="12" spans="1:2" s="11" customFormat="1" ht="29.45" customHeight="1">
      <c r="A12" s="281" t="s">
        <v>271</v>
      </c>
      <c r="B12" s="196">
        <v>250</v>
      </c>
    </row>
    <row r="13" spans="1:2" s="11" customFormat="1" ht="29.45" customHeight="1">
      <c r="A13" s="281" t="s">
        <v>272</v>
      </c>
      <c r="B13" s="196">
        <v>22620</v>
      </c>
    </row>
    <row r="14" spans="1:2" s="11" customFormat="1" ht="29.45" customHeight="1">
      <c r="A14" s="281" t="s">
        <v>273</v>
      </c>
      <c r="B14" s="196">
        <v>7409</v>
      </c>
    </row>
    <row r="15" spans="1:2" s="11" customFormat="1" ht="29.45" customHeight="1">
      <c r="A15" s="281" t="s">
        <v>274</v>
      </c>
      <c r="B15" s="196">
        <v>5087</v>
      </c>
    </row>
    <row r="16" spans="1:2" s="11" customFormat="1" ht="29.45" customHeight="1">
      <c r="A16" s="281" t="s">
        <v>275</v>
      </c>
      <c r="B16" s="196">
        <v>7365</v>
      </c>
    </row>
    <row r="17" spans="1:2" s="11" customFormat="1" ht="29.45" customHeight="1">
      <c r="A17" s="281" t="s">
        <v>276</v>
      </c>
      <c r="B17" s="196">
        <v>0</v>
      </c>
    </row>
    <row r="18" spans="1:2" s="11" customFormat="1" ht="29.45" customHeight="1">
      <c r="A18" s="281" t="s">
        <v>277</v>
      </c>
      <c r="B18" s="196">
        <v>0</v>
      </c>
    </row>
    <row r="19" spans="1:2" s="11" customFormat="1" ht="29.45" customHeight="1">
      <c r="A19" s="281" t="s">
        <v>278</v>
      </c>
      <c r="B19" s="196">
        <v>0</v>
      </c>
    </row>
    <row r="20" spans="1:2" s="11" customFormat="1" ht="29.45" customHeight="1">
      <c r="A20" s="281" t="s">
        <v>279</v>
      </c>
      <c r="B20" s="196">
        <v>0</v>
      </c>
    </row>
    <row r="21" spans="1:2" s="11" customFormat="1" ht="29.45" customHeight="1">
      <c r="A21" s="281" t="s">
        <v>280</v>
      </c>
      <c r="B21" s="196">
        <v>2988</v>
      </c>
    </row>
    <row r="22" spans="1:2" s="11" customFormat="1" ht="29.45" customHeight="1">
      <c r="A22" s="281" t="s">
        <v>281</v>
      </c>
      <c r="B22" s="196">
        <v>2051</v>
      </c>
    </row>
    <row r="23" spans="1:2" s="11" customFormat="1" ht="29.45" customHeight="1">
      <c r="A23" s="281" t="s">
        <v>282</v>
      </c>
      <c r="B23" s="196">
        <v>356</v>
      </c>
    </row>
    <row r="24" spans="1:2" s="11" customFormat="1" ht="29.45" customHeight="1">
      <c r="A24" s="281" t="s">
        <v>283</v>
      </c>
      <c r="B24" s="196">
        <v>1404</v>
      </c>
    </row>
    <row r="25" spans="1:2" s="11" customFormat="1" ht="29.45" customHeight="1">
      <c r="A25" s="281" t="s">
        <v>284</v>
      </c>
      <c r="B25" s="196">
        <v>911</v>
      </c>
    </row>
    <row r="26" spans="1:2" s="11" customFormat="1" ht="29.45" customHeight="1">
      <c r="A26" s="281" t="s">
        <v>285</v>
      </c>
      <c r="B26" s="196">
        <v>0</v>
      </c>
    </row>
    <row r="27" spans="1:2" s="11" customFormat="1" ht="29.45" customHeight="1">
      <c r="A27" s="281" t="s">
        <v>286</v>
      </c>
      <c r="B27" s="196">
        <v>3433</v>
      </c>
    </row>
    <row r="28" spans="1:2" s="11" customFormat="1" ht="29.45" customHeight="1">
      <c r="A28" s="281" t="s">
        <v>287</v>
      </c>
      <c r="B28" s="196">
        <v>11307</v>
      </c>
    </row>
    <row r="29" spans="1:2" s="11" customFormat="1" ht="29.45" customHeight="1">
      <c r="A29" s="281" t="s">
        <v>288</v>
      </c>
      <c r="B29" s="196">
        <v>4449</v>
      </c>
    </row>
    <row r="30" spans="1:2" s="11" customFormat="1" ht="29.45" customHeight="1">
      <c r="A30" s="280" t="s">
        <v>247</v>
      </c>
      <c r="B30" s="196">
        <v>41608</v>
      </c>
    </row>
    <row r="31" spans="1:2">
      <c r="A31" s="281" t="s">
        <v>289</v>
      </c>
      <c r="B31" s="196">
        <v>338</v>
      </c>
    </row>
    <row r="32" spans="1:2">
      <c r="A32" s="281" t="s">
        <v>290</v>
      </c>
      <c r="B32" s="196">
        <v>0</v>
      </c>
    </row>
    <row r="33" spans="1:2">
      <c r="A33" s="281" t="s">
        <v>291</v>
      </c>
      <c r="B33" s="196">
        <v>9</v>
      </c>
    </row>
    <row r="34" spans="1:2">
      <c r="A34" s="281" t="s">
        <v>292</v>
      </c>
      <c r="B34" s="286">
        <v>295</v>
      </c>
    </row>
    <row r="35" spans="1:2">
      <c r="A35" s="282" t="s">
        <v>293</v>
      </c>
      <c r="B35" s="196">
        <v>2526</v>
      </c>
    </row>
    <row r="36" spans="1:2">
      <c r="A36" s="281" t="s">
        <v>294</v>
      </c>
      <c r="B36" s="287">
        <v>115</v>
      </c>
    </row>
    <row r="37" spans="1:2">
      <c r="A37" s="281" t="s">
        <v>295</v>
      </c>
      <c r="B37" s="196">
        <v>846</v>
      </c>
    </row>
    <row r="38" spans="1:2">
      <c r="A38" s="281" t="s">
        <v>296</v>
      </c>
      <c r="B38" s="196">
        <v>5085</v>
      </c>
    </row>
    <row r="39" spans="1:2">
      <c r="A39" s="281" t="s">
        <v>297</v>
      </c>
      <c r="B39" s="196">
        <v>3199</v>
      </c>
    </row>
    <row r="40" spans="1:2">
      <c r="A40" s="281" t="s">
        <v>298</v>
      </c>
      <c r="B40" s="196">
        <v>1987</v>
      </c>
    </row>
    <row r="41" spans="1:2">
      <c r="A41" s="281" t="s">
        <v>299</v>
      </c>
      <c r="B41" s="196">
        <v>2409</v>
      </c>
    </row>
    <row r="42" spans="1:2">
      <c r="A42" s="281" t="s">
        <v>300</v>
      </c>
      <c r="B42" s="196">
        <v>11918</v>
      </c>
    </row>
    <row r="43" spans="1:2">
      <c r="A43" s="281" t="s">
        <v>301</v>
      </c>
      <c r="B43" s="196">
        <v>9346</v>
      </c>
    </row>
    <row r="44" spans="1:2">
      <c r="A44" s="281" t="s">
        <v>302</v>
      </c>
      <c r="B44" s="196">
        <v>35</v>
      </c>
    </row>
    <row r="45" spans="1:2">
      <c r="A45" s="281" t="s">
        <v>303</v>
      </c>
      <c r="B45" s="196">
        <v>180</v>
      </c>
    </row>
    <row r="46" spans="1:2">
      <c r="A46" s="281" t="s">
        <v>304</v>
      </c>
      <c r="B46" s="196">
        <v>0</v>
      </c>
    </row>
    <row r="47" spans="1:2">
      <c r="A47" s="281" t="s">
        <v>305</v>
      </c>
      <c r="B47" s="196">
        <v>949</v>
      </c>
    </row>
    <row r="48" spans="1:2">
      <c r="A48" s="281" t="s">
        <v>306</v>
      </c>
      <c r="B48" s="196">
        <v>2331</v>
      </c>
    </row>
    <row r="49" spans="1:2">
      <c r="A49" s="281" t="s">
        <v>307</v>
      </c>
      <c r="B49" s="196">
        <v>40</v>
      </c>
    </row>
    <row r="50" spans="1:2">
      <c r="A50" s="281" t="s">
        <v>308</v>
      </c>
      <c r="B50" s="196">
        <v>0</v>
      </c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70" firstPageNumber="12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50"/>
  <sheetViews>
    <sheetView workbookViewId="0">
      <selection activeCell="B7" sqref="B7"/>
    </sheetView>
  </sheetViews>
  <sheetFormatPr defaultColWidth="9" defaultRowHeight="14.25"/>
  <cols>
    <col min="1" max="1" width="58.375" style="13" customWidth="1"/>
    <col min="2" max="2" width="40.375" style="13" customWidth="1"/>
    <col min="3" max="255" width="9" style="13"/>
    <col min="256" max="256" width="57.875" style="13" customWidth="1"/>
    <col min="257" max="258" width="22" style="13" customWidth="1"/>
    <col min="259" max="511" width="9" style="13"/>
    <col min="512" max="512" width="57.875" style="13" customWidth="1"/>
    <col min="513" max="514" width="22" style="13" customWidth="1"/>
    <col min="515" max="767" width="9" style="13"/>
    <col min="768" max="768" width="57.875" style="13" customWidth="1"/>
    <col min="769" max="770" width="22" style="13" customWidth="1"/>
    <col min="771" max="1023" width="9" style="13"/>
    <col min="1024" max="1024" width="57.875" style="13" customWidth="1"/>
    <col min="1025" max="1026" width="22" style="13" customWidth="1"/>
    <col min="1027" max="1279" width="9" style="13"/>
    <col min="1280" max="1280" width="57.875" style="13" customWidth="1"/>
    <col min="1281" max="1282" width="22" style="13" customWidth="1"/>
    <col min="1283" max="1535" width="9" style="13"/>
    <col min="1536" max="1536" width="57.875" style="13" customWidth="1"/>
    <col min="1537" max="1538" width="22" style="13" customWidth="1"/>
    <col min="1539" max="1791" width="9" style="13"/>
    <col min="1792" max="1792" width="57.875" style="13" customWidth="1"/>
    <col min="1793" max="1794" width="22" style="13" customWidth="1"/>
    <col min="1795" max="2047" width="9" style="13"/>
    <col min="2048" max="2048" width="57.875" style="13" customWidth="1"/>
    <col min="2049" max="2050" width="22" style="13" customWidth="1"/>
    <col min="2051" max="2303" width="9" style="13"/>
    <col min="2304" max="2304" width="57.875" style="13" customWidth="1"/>
    <col min="2305" max="2306" width="22" style="13" customWidth="1"/>
    <col min="2307" max="2559" width="9" style="13"/>
    <col min="2560" max="2560" width="57.875" style="13" customWidth="1"/>
    <col min="2561" max="2562" width="22" style="13" customWidth="1"/>
    <col min="2563" max="2815" width="9" style="13"/>
    <col min="2816" max="2816" width="57.875" style="13" customWidth="1"/>
    <col min="2817" max="2818" width="22" style="13" customWidth="1"/>
    <col min="2819" max="3071" width="9" style="13"/>
    <col min="3072" max="3072" width="57.875" style="13" customWidth="1"/>
    <col min="3073" max="3074" width="22" style="13" customWidth="1"/>
    <col min="3075" max="3327" width="9" style="13"/>
    <col min="3328" max="3328" width="57.875" style="13" customWidth="1"/>
    <col min="3329" max="3330" width="22" style="13" customWidth="1"/>
    <col min="3331" max="3583" width="9" style="13"/>
    <col min="3584" max="3584" width="57.875" style="13" customWidth="1"/>
    <col min="3585" max="3586" width="22" style="13" customWidth="1"/>
    <col min="3587" max="3839" width="9" style="13"/>
    <col min="3840" max="3840" width="57.875" style="13" customWidth="1"/>
    <col min="3841" max="3842" width="22" style="13" customWidth="1"/>
    <col min="3843" max="4095" width="9" style="13"/>
    <col min="4096" max="4096" width="57.875" style="13" customWidth="1"/>
    <col min="4097" max="4098" width="22" style="13" customWidth="1"/>
    <col min="4099" max="4351" width="9" style="13"/>
    <col min="4352" max="4352" width="57.875" style="13" customWidth="1"/>
    <col min="4353" max="4354" width="22" style="13" customWidth="1"/>
    <col min="4355" max="4607" width="9" style="13"/>
    <col min="4608" max="4608" width="57.875" style="13" customWidth="1"/>
    <col min="4609" max="4610" width="22" style="13" customWidth="1"/>
    <col min="4611" max="4863" width="9" style="13"/>
    <col min="4864" max="4864" width="57.875" style="13" customWidth="1"/>
    <col min="4865" max="4866" width="22" style="13" customWidth="1"/>
    <col min="4867" max="5119" width="9" style="13"/>
    <col min="5120" max="5120" width="57.875" style="13" customWidth="1"/>
    <col min="5121" max="5122" width="22" style="13" customWidth="1"/>
    <col min="5123" max="5375" width="9" style="13"/>
    <col min="5376" max="5376" width="57.875" style="13" customWidth="1"/>
    <col min="5377" max="5378" width="22" style="13" customWidth="1"/>
    <col min="5379" max="5631" width="9" style="13"/>
    <col min="5632" max="5632" width="57.875" style="13" customWidth="1"/>
    <col min="5633" max="5634" width="22" style="13" customWidth="1"/>
    <col min="5635" max="5887" width="9" style="13"/>
    <col min="5888" max="5888" width="57.875" style="13" customWidth="1"/>
    <col min="5889" max="5890" width="22" style="13" customWidth="1"/>
    <col min="5891" max="6143" width="9" style="13"/>
    <col min="6144" max="6144" width="57.875" style="13" customWidth="1"/>
    <col min="6145" max="6146" width="22" style="13" customWidth="1"/>
    <col min="6147" max="6399" width="9" style="13"/>
    <col min="6400" max="6400" width="57.875" style="13" customWidth="1"/>
    <col min="6401" max="6402" width="22" style="13" customWidth="1"/>
    <col min="6403" max="6655" width="9" style="13"/>
    <col min="6656" max="6656" width="57.875" style="13" customWidth="1"/>
    <col min="6657" max="6658" width="22" style="13" customWidth="1"/>
    <col min="6659" max="6911" width="9" style="13"/>
    <col min="6912" max="6912" width="57.875" style="13" customWidth="1"/>
    <col min="6913" max="6914" width="22" style="13" customWidth="1"/>
    <col min="6915" max="7167" width="9" style="13"/>
    <col min="7168" max="7168" width="57.875" style="13" customWidth="1"/>
    <col min="7169" max="7170" width="22" style="13" customWidth="1"/>
    <col min="7171" max="7423" width="9" style="13"/>
    <col min="7424" max="7424" width="57.875" style="13" customWidth="1"/>
    <col min="7425" max="7426" width="22" style="13" customWidth="1"/>
    <col min="7427" max="7679" width="9" style="13"/>
    <col min="7680" max="7680" width="57.875" style="13" customWidth="1"/>
    <col min="7681" max="7682" width="22" style="13" customWidth="1"/>
    <col min="7683" max="7935" width="9" style="13"/>
    <col min="7936" max="7936" width="57.875" style="13" customWidth="1"/>
    <col min="7937" max="7938" width="22" style="13" customWidth="1"/>
    <col min="7939" max="8191" width="9" style="13"/>
    <col min="8192" max="8192" width="57.875" style="13" customWidth="1"/>
    <col min="8193" max="8194" width="22" style="13" customWidth="1"/>
    <col min="8195" max="8447" width="9" style="13"/>
    <col min="8448" max="8448" width="57.875" style="13" customWidth="1"/>
    <col min="8449" max="8450" width="22" style="13" customWidth="1"/>
    <col min="8451" max="8703" width="9" style="13"/>
    <col min="8704" max="8704" width="57.875" style="13" customWidth="1"/>
    <col min="8705" max="8706" width="22" style="13" customWidth="1"/>
    <col min="8707" max="8959" width="9" style="13"/>
    <col min="8960" max="8960" width="57.875" style="13" customWidth="1"/>
    <col min="8961" max="8962" width="22" style="13" customWidth="1"/>
    <col min="8963" max="9215" width="9" style="13"/>
    <col min="9216" max="9216" width="57.875" style="13" customWidth="1"/>
    <col min="9217" max="9218" width="22" style="13" customWidth="1"/>
    <col min="9219" max="9471" width="9" style="13"/>
    <col min="9472" max="9472" width="57.875" style="13" customWidth="1"/>
    <col min="9473" max="9474" width="22" style="13" customWidth="1"/>
    <col min="9475" max="9727" width="9" style="13"/>
    <col min="9728" max="9728" width="57.875" style="13" customWidth="1"/>
    <col min="9729" max="9730" width="22" style="13" customWidth="1"/>
    <col min="9731" max="9983" width="9" style="13"/>
    <col min="9984" max="9984" width="57.875" style="13" customWidth="1"/>
    <col min="9985" max="9986" width="22" style="13" customWidth="1"/>
    <col min="9987" max="10239" width="9" style="13"/>
    <col min="10240" max="10240" width="57.875" style="13" customWidth="1"/>
    <col min="10241" max="10242" width="22" style="13" customWidth="1"/>
    <col min="10243" max="10495" width="9" style="13"/>
    <col min="10496" max="10496" width="57.875" style="13" customWidth="1"/>
    <col min="10497" max="10498" width="22" style="13" customWidth="1"/>
    <col min="10499" max="10751" width="9" style="13"/>
    <col min="10752" max="10752" width="57.875" style="13" customWidth="1"/>
    <col min="10753" max="10754" width="22" style="13" customWidth="1"/>
    <col min="10755" max="11007" width="9" style="13"/>
    <col min="11008" max="11008" width="57.875" style="13" customWidth="1"/>
    <col min="11009" max="11010" width="22" style="13" customWidth="1"/>
    <col min="11011" max="11263" width="9" style="13"/>
    <col min="11264" max="11264" width="57.875" style="13" customWidth="1"/>
    <col min="11265" max="11266" width="22" style="13" customWidth="1"/>
    <col min="11267" max="11519" width="9" style="13"/>
    <col min="11520" max="11520" width="57.875" style="13" customWidth="1"/>
    <col min="11521" max="11522" width="22" style="13" customWidth="1"/>
    <col min="11523" max="11775" width="9" style="13"/>
    <col min="11776" max="11776" width="57.875" style="13" customWidth="1"/>
    <col min="11777" max="11778" width="22" style="13" customWidth="1"/>
    <col min="11779" max="12031" width="9" style="13"/>
    <col min="12032" max="12032" width="57.875" style="13" customWidth="1"/>
    <col min="12033" max="12034" width="22" style="13" customWidth="1"/>
    <col min="12035" max="12287" width="9" style="13"/>
    <col min="12288" max="12288" width="57.875" style="13" customWidth="1"/>
    <col min="12289" max="12290" width="22" style="13" customWidth="1"/>
    <col min="12291" max="12543" width="9" style="13"/>
    <col min="12544" max="12544" width="57.875" style="13" customWidth="1"/>
    <col min="12545" max="12546" width="22" style="13" customWidth="1"/>
    <col min="12547" max="12799" width="9" style="13"/>
    <col min="12800" max="12800" width="57.875" style="13" customWidth="1"/>
    <col min="12801" max="12802" width="22" style="13" customWidth="1"/>
    <col min="12803" max="13055" width="9" style="13"/>
    <col min="13056" max="13056" width="57.875" style="13" customWidth="1"/>
    <col min="13057" max="13058" width="22" style="13" customWidth="1"/>
    <col min="13059" max="13311" width="9" style="13"/>
    <col min="13312" max="13312" width="57.875" style="13" customWidth="1"/>
    <col min="13313" max="13314" width="22" style="13" customWidth="1"/>
    <col min="13315" max="13567" width="9" style="13"/>
    <col min="13568" max="13568" width="57.875" style="13" customWidth="1"/>
    <col min="13569" max="13570" width="22" style="13" customWidth="1"/>
    <col min="13571" max="13823" width="9" style="13"/>
    <col min="13824" max="13824" width="57.875" style="13" customWidth="1"/>
    <col min="13825" max="13826" width="22" style="13" customWidth="1"/>
    <col min="13827" max="14079" width="9" style="13"/>
    <col min="14080" max="14080" width="57.875" style="13" customWidth="1"/>
    <col min="14081" max="14082" width="22" style="13" customWidth="1"/>
    <col min="14083" max="14335" width="9" style="13"/>
    <col min="14336" max="14336" width="57.875" style="13" customWidth="1"/>
    <col min="14337" max="14338" width="22" style="13" customWidth="1"/>
    <col min="14339" max="14591" width="9" style="13"/>
    <col min="14592" max="14592" width="57.875" style="13" customWidth="1"/>
    <col min="14593" max="14594" width="22" style="13" customWidth="1"/>
    <col min="14595" max="14847" width="9" style="13"/>
    <col min="14848" max="14848" width="57.875" style="13" customWidth="1"/>
    <col min="14849" max="14850" width="22" style="13" customWidth="1"/>
    <col min="14851" max="15103" width="9" style="13"/>
    <col min="15104" max="15104" width="57.875" style="13" customWidth="1"/>
    <col min="15105" max="15106" width="22" style="13" customWidth="1"/>
    <col min="15107" max="15359" width="9" style="13"/>
    <col min="15360" max="15360" width="57.875" style="13" customWidth="1"/>
    <col min="15361" max="15362" width="22" style="13" customWidth="1"/>
    <col min="15363" max="15615" width="9" style="13"/>
    <col min="15616" max="15616" width="57.875" style="13" customWidth="1"/>
    <col min="15617" max="15618" width="22" style="13" customWidth="1"/>
    <col min="15619" max="15871" width="9" style="13"/>
    <col min="15872" max="15872" width="57.875" style="13" customWidth="1"/>
    <col min="15873" max="15874" width="22" style="13" customWidth="1"/>
    <col min="15875" max="16127" width="9" style="13"/>
    <col min="16128" max="16128" width="57.875" style="13" customWidth="1"/>
    <col min="16129" max="16130" width="22" style="13" customWidth="1"/>
    <col min="16131" max="16384" width="9" style="13"/>
  </cols>
  <sheetData>
    <row r="1" spans="1:2" ht="21" customHeight="1">
      <c r="A1" s="16" t="s">
        <v>335</v>
      </c>
    </row>
    <row r="2" spans="1:2" ht="37.9" customHeight="1">
      <c r="A2" s="335" t="s">
        <v>793</v>
      </c>
      <c r="B2" s="335"/>
    </row>
    <row r="3" spans="1:2">
      <c r="B3" s="14" t="s">
        <v>8</v>
      </c>
    </row>
    <row r="4" spans="1:2" ht="28.9" customHeight="1">
      <c r="A4" s="15" t="s">
        <v>11</v>
      </c>
      <c r="B4" s="17" t="s">
        <v>198</v>
      </c>
    </row>
    <row r="5" spans="1:2" ht="28.9" customHeight="1">
      <c r="A5" s="173" t="s">
        <v>86</v>
      </c>
      <c r="B5" s="171"/>
    </row>
    <row r="6" spans="1:2" ht="28.9" customHeight="1">
      <c r="A6" s="173" t="s">
        <v>309</v>
      </c>
      <c r="B6" s="171"/>
    </row>
    <row r="7" spans="1:2" ht="28.9" customHeight="1">
      <c r="A7" s="172" t="s">
        <v>310</v>
      </c>
      <c r="B7" s="171"/>
    </row>
    <row r="8" spans="1:2" ht="28.9" customHeight="1">
      <c r="A8" s="172" t="s">
        <v>311</v>
      </c>
      <c r="B8" s="171"/>
    </row>
    <row r="9" spans="1:2" ht="28.9" customHeight="1">
      <c r="A9" s="172" t="s">
        <v>312</v>
      </c>
      <c r="B9" s="171"/>
    </row>
    <row r="10" spans="1:2" ht="28.9" customHeight="1">
      <c r="A10" s="172" t="s">
        <v>313</v>
      </c>
      <c r="B10" s="171"/>
    </row>
    <row r="11" spans="1:2" ht="28.9" customHeight="1">
      <c r="A11" s="173" t="s">
        <v>314</v>
      </c>
      <c r="B11" s="171"/>
    </row>
    <row r="12" spans="1:2" ht="28.9" customHeight="1">
      <c r="A12" s="172" t="s">
        <v>315</v>
      </c>
      <c r="B12" s="171"/>
    </row>
    <row r="13" spans="1:2" ht="28.9" customHeight="1">
      <c r="A13" s="172" t="s">
        <v>316</v>
      </c>
      <c r="B13" s="171"/>
    </row>
    <row r="14" spans="1:2" ht="28.9" customHeight="1">
      <c r="A14" s="172" t="s">
        <v>317</v>
      </c>
      <c r="B14" s="171"/>
    </row>
    <row r="15" spans="1:2" ht="28.9" customHeight="1">
      <c r="A15" s="172" t="s">
        <v>318</v>
      </c>
      <c r="B15" s="171"/>
    </row>
    <row r="16" spans="1:2" ht="28.9" customHeight="1">
      <c r="A16" s="172" t="s">
        <v>319</v>
      </c>
      <c r="B16" s="171"/>
    </row>
    <row r="17" spans="1:2" ht="28.9" customHeight="1">
      <c r="A17" s="172" t="s">
        <v>320</v>
      </c>
      <c r="B17" s="171"/>
    </row>
    <row r="18" spans="1:2" ht="28.9" customHeight="1">
      <c r="A18" s="172" t="s">
        <v>321</v>
      </c>
      <c r="B18" s="171"/>
    </row>
    <row r="19" spans="1:2" ht="28.9" customHeight="1">
      <c r="A19" s="172" t="s">
        <v>322</v>
      </c>
      <c r="B19" s="171"/>
    </row>
    <row r="20" spans="1:2" ht="28.9" customHeight="1">
      <c r="A20" s="172" t="s">
        <v>323</v>
      </c>
      <c r="B20" s="171"/>
    </row>
    <row r="21" spans="1:2" ht="28.9" customHeight="1">
      <c r="A21" s="172" t="s">
        <v>324</v>
      </c>
      <c r="B21" s="171"/>
    </row>
    <row r="22" spans="1:2" ht="28.9" customHeight="1">
      <c r="A22" s="172" t="s">
        <v>325</v>
      </c>
      <c r="B22" s="171"/>
    </row>
    <row r="23" spans="1:2" ht="28.9" customHeight="1">
      <c r="A23" s="172" t="s">
        <v>326</v>
      </c>
      <c r="B23" s="171"/>
    </row>
    <row r="24" spans="1:2" ht="28.9" customHeight="1">
      <c r="A24" s="172" t="s">
        <v>327</v>
      </c>
      <c r="B24" s="171"/>
    </row>
    <row r="25" spans="1:2" ht="28.9" customHeight="1">
      <c r="A25" s="172" t="s">
        <v>328</v>
      </c>
      <c r="B25" s="171"/>
    </row>
    <row r="26" spans="1:2" ht="28.9" customHeight="1">
      <c r="A26" s="172" t="s">
        <v>329</v>
      </c>
      <c r="B26" s="171"/>
    </row>
    <row r="27" spans="1:2" ht="28.9" customHeight="1">
      <c r="A27" s="172" t="s">
        <v>330</v>
      </c>
      <c r="B27" s="171"/>
    </row>
    <row r="28" spans="1:2" ht="28.9" customHeight="1">
      <c r="A28" s="172" t="s">
        <v>331</v>
      </c>
      <c r="B28" s="171"/>
    </row>
    <row r="29" spans="1:2" ht="28.9" customHeight="1">
      <c r="A29" s="172" t="s">
        <v>332</v>
      </c>
      <c r="B29" s="171"/>
    </row>
    <row r="30" spans="1:2" ht="28.9" customHeight="1">
      <c r="A30" s="173" t="s">
        <v>333</v>
      </c>
      <c r="B30" s="171"/>
    </row>
    <row r="31" spans="1:2" ht="28.9" customHeight="1">
      <c r="A31" s="172" t="s">
        <v>289</v>
      </c>
      <c r="B31" s="171"/>
    </row>
    <row r="32" spans="1:2">
      <c r="A32" s="172" t="s">
        <v>290</v>
      </c>
      <c r="B32" s="171"/>
    </row>
    <row r="33" spans="1:2">
      <c r="A33" s="172" t="s">
        <v>291</v>
      </c>
      <c r="B33" s="171"/>
    </row>
    <row r="34" spans="1:2">
      <c r="A34" s="172" t="s">
        <v>292</v>
      </c>
      <c r="B34" s="171"/>
    </row>
    <row r="35" spans="1:2">
      <c r="A35" s="174" t="s">
        <v>293</v>
      </c>
      <c r="B35" s="171"/>
    </row>
    <row r="36" spans="1:2">
      <c r="A36" s="172" t="s">
        <v>294</v>
      </c>
      <c r="B36" s="171"/>
    </row>
    <row r="37" spans="1:2">
      <c r="A37" s="172" t="s">
        <v>295</v>
      </c>
      <c r="B37" s="171"/>
    </row>
    <row r="38" spans="1:2">
      <c r="A38" s="172" t="s">
        <v>296</v>
      </c>
      <c r="B38" s="171"/>
    </row>
    <row r="39" spans="1:2">
      <c r="A39" s="172" t="s">
        <v>297</v>
      </c>
      <c r="B39" s="171"/>
    </row>
    <row r="40" spans="1:2">
      <c r="A40" s="172" t="s">
        <v>298</v>
      </c>
      <c r="B40" s="171"/>
    </row>
    <row r="41" spans="1:2">
      <c r="A41" s="172" t="s">
        <v>299</v>
      </c>
      <c r="B41" s="171"/>
    </row>
    <row r="42" spans="1:2">
      <c r="A42" s="172" t="s">
        <v>300</v>
      </c>
      <c r="B42" s="171"/>
    </row>
    <row r="43" spans="1:2">
      <c r="A43" s="172" t="s">
        <v>301</v>
      </c>
      <c r="B43" s="171"/>
    </row>
    <row r="44" spans="1:2">
      <c r="A44" s="172" t="s">
        <v>302</v>
      </c>
      <c r="B44" s="171"/>
    </row>
    <row r="45" spans="1:2">
      <c r="A45" s="172" t="s">
        <v>303</v>
      </c>
      <c r="B45" s="171"/>
    </row>
    <row r="46" spans="1:2">
      <c r="A46" s="172" t="s">
        <v>304</v>
      </c>
      <c r="B46" s="171"/>
    </row>
    <row r="47" spans="1:2">
      <c r="A47" s="172" t="s">
        <v>305</v>
      </c>
      <c r="B47" s="171"/>
    </row>
    <row r="48" spans="1:2">
      <c r="A48" s="172" t="s">
        <v>306</v>
      </c>
      <c r="B48" s="171"/>
    </row>
    <row r="49" spans="1:2">
      <c r="A49" s="172" t="s">
        <v>307</v>
      </c>
      <c r="B49" s="171"/>
    </row>
    <row r="50" spans="1:2">
      <c r="A50" s="172" t="s">
        <v>334</v>
      </c>
      <c r="B50" s="171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71" firstPageNumber="12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0"/>
  <sheetViews>
    <sheetView tabSelected="1" workbookViewId="0">
      <selection activeCell="D15" sqref="D15"/>
    </sheetView>
  </sheetViews>
  <sheetFormatPr defaultRowHeight="13.5"/>
  <cols>
    <col min="1" max="1" width="46.125" customWidth="1"/>
    <col min="2" max="2" width="39.125" customWidth="1"/>
  </cols>
  <sheetData>
    <row r="1" spans="1:2" ht="17.45" customHeight="1">
      <c r="A1" s="19" t="s">
        <v>238</v>
      </c>
    </row>
    <row r="2" spans="1:2" ht="25.5">
      <c r="A2" s="335" t="s">
        <v>336</v>
      </c>
      <c r="B2" s="335"/>
    </row>
    <row r="3" spans="1:2" ht="16.899999999999999" customHeight="1">
      <c r="A3" s="18"/>
      <c r="B3" s="18"/>
    </row>
    <row r="4" spans="1:2" ht="25.9" customHeight="1">
      <c r="B4" s="21" t="s">
        <v>0</v>
      </c>
    </row>
    <row r="5" spans="1:2" s="20" customFormat="1" ht="42.6" customHeight="1">
      <c r="A5" s="1" t="s">
        <v>12</v>
      </c>
      <c r="B5" s="1" t="s">
        <v>195</v>
      </c>
    </row>
    <row r="6" spans="1:2" ht="42.6" customHeight="1">
      <c r="A6" s="175" t="s">
        <v>337</v>
      </c>
      <c r="B6" s="171"/>
    </row>
    <row r="7" spans="1:2" ht="42.6" customHeight="1">
      <c r="A7" s="175" t="s">
        <v>338</v>
      </c>
      <c r="B7" s="171"/>
    </row>
    <row r="8" spans="1:2" ht="42.6" customHeight="1">
      <c r="A8" s="175" t="s">
        <v>339</v>
      </c>
      <c r="B8" s="171"/>
    </row>
    <row r="9" spans="1:2" ht="42.6" customHeight="1">
      <c r="A9" s="175" t="s">
        <v>340</v>
      </c>
      <c r="B9" s="171"/>
    </row>
    <row r="10" spans="1:2" ht="42.6" customHeight="1">
      <c r="A10" s="175" t="s">
        <v>341</v>
      </c>
      <c r="B10" s="171"/>
    </row>
    <row r="11" spans="1:2" ht="42.6" customHeight="1">
      <c r="A11" s="175" t="s">
        <v>342</v>
      </c>
      <c r="B11" s="171"/>
    </row>
    <row r="12" spans="1:2" ht="42.6" customHeight="1">
      <c r="A12" s="175" t="s">
        <v>343</v>
      </c>
      <c r="B12" s="171"/>
    </row>
    <row r="13" spans="1:2" ht="42.6" customHeight="1">
      <c r="A13" s="175" t="s">
        <v>344</v>
      </c>
      <c r="B13" s="171"/>
    </row>
    <row r="14" spans="1:2" ht="42.6" customHeight="1">
      <c r="A14" s="175" t="s">
        <v>345</v>
      </c>
      <c r="B14" s="171"/>
    </row>
    <row r="15" spans="1:2" ht="42.6" customHeight="1">
      <c r="A15" s="175" t="s">
        <v>346</v>
      </c>
      <c r="B15" s="171"/>
    </row>
    <row r="16" spans="1:2" ht="42.6" customHeight="1">
      <c r="A16" s="175" t="s">
        <v>347</v>
      </c>
      <c r="B16" s="171">
        <v>111663</v>
      </c>
    </row>
    <row r="17" spans="1:2" ht="42.6" customHeight="1">
      <c r="A17" s="175" t="s">
        <v>348</v>
      </c>
      <c r="B17" s="171"/>
    </row>
    <row r="18" spans="1:2" ht="42.6" customHeight="1">
      <c r="A18" s="175" t="s">
        <v>349</v>
      </c>
      <c r="B18" s="171"/>
    </row>
    <row r="19" spans="1:2" ht="42.6" customHeight="1">
      <c r="A19" s="175" t="s">
        <v>350</v>
      </c>
      <c r="B19" s="171"/>
    </row>
    <row r="20" spans="1:2">
      <c r="A20" s="175" t="s">
        <v>351</v>
      </c>
      <c r="B20" s="171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firstPageNumber="126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topLeftCell="C1" zoomScaleSheetLayoutView="55" workbookViewId="0">
      <selection activeCell="L5" sqref="L5"/>
    </sheetView>
  </sheetViews>
  <sheetFormatPr defaultColWidth="9" defaultRowHeight="14.25"/>
  <cols>
    <col min="1" max="1" width="0" style="34" hidden="1" customWidth="1"/>
    <col min="2" max="2" width="4.875" style="35" hidden="1" customWidth="1"/>
    <col min="3" max="3" width="51.125" style="12" customWidth="1"/>
    <col min="4" max="4" width="18.5" style="36" customWidth="1"/>
    <col min="5" max="5" width="19.125" style="324" customWidth="1"/>
    <col min="6" max="6" width="15.625" style="12" customWidth="1"/>
    <col min="7" max="7" width="16.25" style="330" customWidth="1"/>
    <col min="8" max="254" width="9" style="12"/>
    <col min="255" max="256" width="0" style="12" hidden="1" customWidth="1"/>
    <col min="257" max="257" width="51.125" style="12" customWidth="1"/>
    <col min="258" max="260" width="14.75" style="12" customWidth="1"/>
    <col min="261" max="510" width="9" style="12"/>
    <col min="511" max="512" width="0" style="12" hidden="1" customWidth="1"/>
    <col min="513" max="513" width="51.125" style="12" customWidth="1"/>
    <col min="514" max="516" width="14.75" style="12" customWidth="1"/>
    <col min="517" max="766" width="9" style="12"/>
    <col min="767" max="768" width="0" style="12" hidden="1" customWidth="1"/>
    <col min="769" max="769" width="51.125" style="12" customWidth="1"/>
    <col min="770" max="772" width="14.75" style="12" customWidth="1"/>
    <col min="773" max="1022" width="9" style="12"/>
    <col min="1023" max="1024" width="0" style="12" hidden="1" customWidth="1"/>
    <col min="1025" max="1025" width="51.125" style="12" customWidth="1"/>
    <col min="1026" max="1028" width="14.75" style="12" customWidth="1"/>
    <col min="1029" max="1278" width="9" style="12"/>
    <col min="1279" max="1280" width="0" style="12" hidden="1" customWidth="1"/>
    <col min="1281" max="1281" width="51.125" style="12" customWidth="1"/>
    <col min="1282" max="1284" width="14.75" style="12" customWidth="1"/>
    <col min="1285" max="1534" width="9" style="12"/>
    <col min="1535" max="1536" width="0" style="12" hidden="1" customWidth="1"/>
    <col min="1537" max="1537" width="51.125" style="12" customWidth="1"/>
    <col min="1538" max="1540" width="14.75" style="12" customWidth="1"/>
    <col min="1541" max="1790" width="9" style="12"/>
    <col min="1791" max="1792" width="0" style="12" hidden="1" customWidth="1"/>
    <col min="1793" max="1793" width="51.125" style="12" customWidth="1"/>
    <col min="1794" max="1796" width="14.75" style="12" customWidth="1"/>
    <col min="1797" max="2046" width="9" style="12"/>
    <col min="2047" max="2048" width="0" style="12" hidden="1" customWidth="1"/>
    <col min="2049" max="2049" width="51.125" style="12" customWidth="1"/>
    <col min="2050" max="2052" width="14.75" style="12" customWidth="1"/>
    <col min="2053" max="2302" width="9" style="12"/>
    <col min="2303" max="2304" width="0" style="12" hidden="1" customWidth="1"/>
    <col min="2305" max="2305" width="51.125" style="12" customWidth="1"/>
    <col min="2306" max="2308" width="14.75" style="12" customWidth="1"/>
    <col min="2309" max="2558" width="9" style="12"/>
    <col min="2559" max="2560" width="0" style="12" hidden="1" customWidth="1"/>
    <col min="2561" max="2561" width="51.125" style="12" customWidth="1"/>
    <col min="2562" max="2564" width="14.75" style="12" customWidth="1"/>
    <col min="2565" max="2814" width="9" style="12"/>
    <col min="2815" max="2816" width="0" style="12" hidden="1" customWidth="1"/>
    <col min="2817" max="2817" width="51.125" style="12" customWidth="1"/>
    <col min="2818" max="2820" width="14.75" style="12" customWidth="1"/>
    <col min="2821" max="3070" width="9" style="12"/>
    <col min="3071" max="3072" width="0" style="12" hidden="1" customWidth="1"/>
    <col min="3073" max="3073" width="51.125" style="12" customWidth="1"/>
    <col min="3074" max="3076" width="14.75" style="12" customWidth="1"/>
    <col min="3077" max="3326" width="9" style="12"/>
    <col min="3327" max="3328" width="0" style="12" hidden="1" customWidth="1"/>
    <col min="3329" max="3329" width="51.125" style="12" customWidth="1"/>
    <col min="3330" max="3332" width="14.75" style="12" customWidth="1"/>
    <col min="3333" max="3582" width="9" style="12"/>
    <col min="3583" max="3584" width="0" style="12" hidden="1" customWidth="1"/>
    <col min="3585" max="3585" width="51.125" style="12" customWidth="1"/>
    <col min="3586" max="3588" width="14.75" style="12" customWidth="1"/>
    <col min="3589" max="3838" width="9" style="12"/>
    <col min="3839" max="3840" width="0" style="12" hidden="1" customWidth="1"/>
    <col min="3841" max="3841" width="51.125" style="12" customWidth="1"/>
    <col min="3842" max="3844" width="14.75" style="12" customWidth="1"/>
    <col min="3845" max="4094" width="9" style="12"/>
    <col min="4095" max="4096" width="0" style="12" hidden="1" customWidth="1"/>
    <col min="4097" max="4097" width="51.125" style="12" customWidth="1"/>
    <col min="4098" max="4100" width="14.75" style="12" customWidth="1"/>
    <col min="4101" max="4350" width="9" style="12"/>
    <col min="4351" max="4352" width="0" style="12" hidden="1" customWidth="1"/>
    <col min="4353" max="4353" width="51.125" style="12" customWidth="1"/>
    <col min="4354" max="4356" width="14.75" style="12" customWidth="1"/>
    <col min="4357" max="4606" width="9" style="12"/>
    <col min="4607" max="4608" width="0" style="12" hidden="1" customWidth="1"/>
    <col min="4609" max="4609" width="51.125" style="12" customWidth="1"/>
    <col min="4610" max="4612" width="14.75" style="12" customWidth="1"/>
    <col min="4613" max="4862" width="9" style="12"/>
    <col min="4863" max="4864" width="0" style="12" hidden="1" customWidth="1"/>
    <col min="4865" max="4865" width="51.125" style="12" customWidth="1"/>
    <col min="4866" max="4868" width="14.75" style="12" customWidth="1"/>
    <col min="4869" max="5118" width="9" style="12"/>
    <col min="5119" max="5120" width="0" style="12" hidden="1" customWidth="1"/>
    <col min="5121" max="5121" width="51.125" style="12" customWidth="1"/>
    <col min="5122" max="5124" width="14.75" style="12" customWidth="1"/>
    <col min="5125" max="5374" width="9" style="12"/>
    <col min="5375" max="5376" width="0" style="12" hidden="1" customWidth="1"/>
    <col min="5377" max="5377" width="51.125" style="12" customWidth="1"/>
    <col min="5378" max="5380" width="14.75" style="12" customWidth="1"/>
    <col min="5381" max="5630" width="9" style="12"/>
    <col min="5631" max="5632" width="0" style="12" hidden="1" customWidth="1"/>
    <col min="5633" max="5633" width="51.125" style="12" customWidth="1"/>
    <col min="5634" max="5636" width="14.75" style="12" customWidth="1"/>
    <col min="5637" max="5886" width="9" style="12"/>
    <col min="5887" max="5888" width="0" style="12" hidden="1" customWidth="1"/>
    <col min="5889" max="5889" width="51.125" style="12" customWidth="1"/>
    <col min="5890" max="5892" width="14.75" style="12" customWidth="1"/>
    <col min="5893" max="6142" width="9" style="12"/>
    <col min="6143" max="6144" width="0" style="12" hidden="1" customWidth="1"/>
    <col min="6145" max="6145" width="51.125" style="12" customWidth="1"/>
    <col min="6146" max="6148" width="14.75" style="12" customWidth="1"/>
    <col min="6149" max="6398" width="9" style="12"/>
    <col min="6399" max="6400" width="0" style="12" hidden="1" customWidth="1"/>
    <col min="6401" max="6401" width="51.125" style="12" customWidth="1"/>
    <col min="6402" max="6404" width="14.75" style="12" customWidth="1"/>
    <col min="6405" max="6654" width="9" style="12"/>
    <col min="6655" max="6656" width="0" style="12" hidden="1" customWidth="1"/>
    <col min="6657" max="6657" width="51.125" style="12" customWidth="1"/>
    <col min="6658" max="6660" width="14.75" style="12" customWidth="1"/>
    <col min="6661" max="6910" width="9" style="12"/>
    <col min="6911" max="6912" width="0" style="12" hidden="1" customWidth="1"/>
    <col min="6913" max="6913" width="51.125" style="12" customWidth="1"/>
    <col min="6914" max="6916" width="14.75" style="12" customWidth="1"/>
    <col min="6917" max="7166" width="9" style="12"/>
    <col min="7167" max="7168" width="0" style="12" hidden="1" customWidth="1"/>
    <col min="7169" max="7169" width="51.125" style="12" customWidth="1"/>
    <col min="7170" max="7172" width="14.75" style="12" customWidth="1"/>
    <col min="7173" max="7422" width="9" style="12"/>
    <col min="7423" max="7424" width="0" style="12" hidden="1" customWidth="1"/>
    <col min="7425" max="7425" width="51.125" style="12" customWidth="1"/>
    <col min="7426" max="7428" width="14.75" style="12" customWidth="1"/>
    <col min="7429" max="7678" width="9" style="12"/>
    <col min="7679" max="7680" width="0" style="12" hidden="1" customWidth="1"/>
    <col min="7681" max="7681" width="51.125" style="12" customWidth="1"/>
    <col min="7682" max="7684" width="14.75" style="12" customWidth="1"/>
    <col min="7685" max="7934" width="9" style="12"/>
    <col min="7935" max="7936" width="0" style="12" hidden="1" customWidth="1"/>
    <col min="7937" max="7937" width="51.125" style="12" customWidth="1"/>
    <col min="7938" max="7940" width="14.75" style="12" customWidth="1"/>
    <col min="7941" max="8190" width="9" style="12"/>
    <col min="8191" max="8192" width="0" style="12" hidden="1" customWidth="1"/>
    <col min="8193" max="8193" width="51.125" style="12" customWidth="1"/>
    <col min="8194" max="8196" width="14.75" style="12" customWidth="1"/>
    <col min="8197" max="8446" width="9" style="12"/>
    <col min="8447" max="8448" width="0" style="12" hidden="1" customWidth="1"/>
    <col min="8449" max="8449" width="51.125" style="12" customWidth="1"/>
    <col min="8450" max="8452" width="14.75" style="12" customWidth="1"/>
    <col min="8453" max="8702" width="9" style="12"/>
    <col min="8703" max="8704" width="0" style="12" hidden="1" customWidth="1"/>
    <col min="8705" max="8705" width="51.125" style="12" customWidth="1"/>
    <col min="8706" max="8708" width="14.75" style="12" customWidth="1"/>
    <col min="8709" max="8958" width="9" style="12"/>
    <col min="8959" max="8960" width="0" style="12" hidden="1" customWidth="1"/>
    <col min="8961" max="8961" width="51.125" style="12" customWidth="1"/>
    <col min="8962" max="8964" width="14.75" style="12" customWidth="1"/>
    <col min="8965" max="9214" width="9" style="12"/>
    <col min="9215" max="9216" width="0" style="12" hidden="1" customWidth="1"/>
    <col min="9217" max="9217" width="51.125" style="12" customWidth="1"/>
    <col min="9218" max="9220" width="14.75" style="12" customWidth="1"/>
    <col min="9221" max="9470" width="9" style="12"/>
    <col min="9471" max="9472" width="0" style="12" hidden="1" customWidth="1"/>
    <col min="9473" max="9473" width="51.125" style="12" customWidth="1"/>
    <col min="9474" max="9476" width="14.75" style="12" customWidth="1"/>
    <col min="9477" max="9726" width="9" style="12"/>
    <col min="9727" max="9728" width="0" style="12" hidden="1" customWidth="1"/>
    <col min="9729" max="9729" width="51.125" style="12" customWidth="1"/>
    <col min="9730" max="9732" width="14.75" style="12" customWidth="1"/>
    <col min="9733" max="9982" width="9" style="12"/>
    <col min="9983" max="9984" width="0" style="12" hidden="1" customWidth="1"/>
    <col min="9985" max="9985" width="51.125" style="12" customWidth="1"/>
    <col min="9986" max="9988" width="14.75" style="12" customWidth="1"/>
    <col min="9989" max="10238" width="9" style="12"/>
    <col min="10239" max="10240" width="0" style="12" hidden="1" customWidth="1"/>
    <col min="10241" max="10241" width="51.125" style="12" customWidth="1"/>
    <col min="10242" max="10244" width="14.75" style="12" customWidth="1"/>
    <col min="10245" max="10494" width="9" style="12"/>
    <col min="10495" max="10496" width="0" style="12" hidden="1" customWidth="1"/>
    <col min="10497" max="10497" width="51.125" style="12" customWidth="1"/>
    <col min="10498" max="10500" width="14.75" style="12" customWidth="1"/>
    <col min="10501" max="10750" width="9" style="12"/>
    <col min="10751" max="10752" width="0" style="12" hidden="1" customWidth="1"/>
    <col min="10753" max="10753" width="51.125" style="12" customWidth="1"/>
    <col min="10754" max="10756" width="14.75" style="12" customWidth="1"/>
    <col min="10757" max="11006" width="9" style="12"/>
    <col min="11007" max="11008" width="0" style="12" hidden="1" customWidth="1"/>
    <col min="11009" max="11009" width="51.125" style="12" customWidth="1"/>
    <col min="11010" max="11012" width="14.75" style="12" customWidth="1"/>
    <col min="11013" max="11262" width="9" style="12"/>
    <col min="11263" max="11264" width="0" style="12" hidden="1" customWidth="1"/>
    <col min="11265" max="11265" width="51.125" style="12" customWidth="1"/>
    <col min="11266" max="11268" width="14.75" style="12" customWidth="1"/>
    <col min="11269" max="11518" width="9" style="12"/>
    <col min="11519" max="11520" width="0" style="12" hidden="1" customWidth="1"/>
    <col min="11521" max="11521" width="51.125" style="12" customWidth="1"/>
    <col min="11522" max="11524" width="14.75" style="12" customWidth="1"/>
    <col min="11525" max="11774" width="9" style="12"/>
    <col min="11775" max="11776" width="0" style="12" hidden="1" customWidth="1"/>
    <col min="11777" max="11777" width="51.125" style="12" customWidth="1"/>
    <col min="11778" max="11780" width="14.75" style="12" customWidth="1"/>
    <col min="11781" max="12030" width="9" style="12"/>
    <col min="12031" max="12032" width="0" style="12" hidden="1" customWidth="1"/>
    <col min="12033" max="12033" width="51.125" style="12" customWidth="1"/>
    <col min="12034" max="12036" width="14.75" style="12" customWidth="1"/>
    <col min="12037" max="12286" width="9" style="12"/>
    <col min="12287" max="12288" width="0" style="12" hidden="1" customWidth="1"/>
    <col min="12289" max="12289" width="51.125" style="12" customWidth="1"/>
    <col min="12290" max="12292" width="14.75" style="12" customWidth="1"/>
    <col min="12293" max="12542" width="9" style="12"/>
    <col min="12543" max="12544" width="0" style="12" hidden="1" customWidth="1"/>
    <col min="12545" max="12545" width="51.125" style="12" customWidth="1"/>
    <col min="12546" max="12548" width="14.75" style="12" customWidth="1"/>
    <col min="12549" max="12798" width="9" style="12"/>
    <col min="12799" max="12800" width="0" style="12" hidden="1" customWidth="1"/>
    <col min="12801" max="12801" width="51.125" style="12" customWidth="1"/>
    <col min="12802" max="12804" width="14.75" style="12" customWidth="1"/>
    <col min="12805" max="13054" width="9" style="12"/>
    <col min="13055" max="13056" width="0" style="12" hidden="1" customWidth="1"/>
    <col min="13057" max="13057" width="51.125" style="12" customWidth="1"/>
    <col min="13058" max="13060" width="14.75" style="12" customWidth="1"/>
    <col min="13061" max="13310" width="9" style="12"/>
    <col min="13311" max="13312" width="0" style="12" hidden="1" customWidth="1"/>
    <col min="13313" max="13313" width="51.125" style="12" customWidth="1"/>
    <col min="13314" max="13316" width="14.75" style="12" customWidth="1"/>
    <col min="13317" max="13566" width="9" style="12"/>
    <col min="13567" max="13568" width="0" style="12" hidden="1" customWidth="1"/>
    <col min="13569" max="13569" width="51.125" style="12" customWidth="1"/>
    <col min="13570" max="13572" width="14.75" style="12" customWidth="1"/>
    <col min="13573" max="13822" width="9" style="12"/>
    <col min="13823" max="13824" width="0" style="12" hidden="1" customWidth="1"/>
    <col min="13825" max="13825" width="51.125" style="12" customWidth="1"/>
    <col min="13826" max="13828" width="14.75" style="12" customWidth="1"/>
    <col min="13829" max="14078" width="9" style="12"/>
    <col min="14079" max="14080" width="0" style="12" hidden="1" customWidth="1"/>
    <col min="14081" max="14081" width="51.125" style="12" customWidth="1"/>
    <col min="14082" max="14084" width="14.75" style="12" customWidth="1"/>
    <col min="14085" max="14334" width="9" style="12"/>
    <col min="14335" max="14336" width="0" style="12" hidden="1" customWidth="1"/>
    <col min="14337" max="14337" width="51.125" style="12" customWidth="1"/>
    <col min="14338" max="14340" width="14.75" style="12" customWidth="1"/>
    <col min="14341" max="14590" width="9" style="12"/>
    <col min="14591" max="14592" width="0" style="12" hidden="1" customWidth="1"/>
    <col min="14593" max="14593" width="51.125" style="12" customWidth="1"/>
    <col min="14594" max="14596" width="14.75" style="12" customWidth="1"/>
    <col min="14597" max="14846" width="9" style="12"/>
    <col min="14847" max="14848" width="0" style="12" hidden="1" customWidth="1"/>
    <col min="14849" max="14849" width="51.125" style="12" customWidth="1"/>
    <col min="14850" max="14852" width="14.75" style="12" customWidth="1"/>
    <col min="14853" max="15102" width="9" style="12"/>
    <col min="15103" max="15104" width="0" style="12" hidden="1" customWidth="1"/>
    <col min="15105" max="15105" width="51.125" style="12" customWidth="1"/>
    <col min="15106" max="15108" width="14.75" style="12" customWidth="1"/>
    <col min="15109" max="15358" width="9" style="12"/>
    <col min="15359" max="15360" width="0" style="12" hidden="1" customWidth="1"/>
    <col min="15361" max="15361" width="51.125" style="12" customWidth="1"/>
    <col min="15362" max="15364" width="14.75" style="12" customWidth="1"/>
    <col min="15365" max="15614" width="9" style="12"/>
    <col min="15615" max="15616" width="0" style="12" hidden="1" customWidth="1"/>
    <col min="15617" max="15617" width="51.125" style="12" customWidth="1"/>
    <col min="15618" max="15620" width="14.75" style="12" customWidth="1"/>
    <col min="15621" max="15870" width="9" style="12"/>
    <col min="15871" max="15872" width="0" style="12" hidden="1" customWidth="1"/>
    <col min="15873" max="15873" width="51.125" style="12" customWidth="1"/>
    <col min="15874" max="15876" width="14.75" style="12" customWidth="1"/>
    <col min="15877" max="16126" width="9" style="12"/>
    <col min="16127" max="16128" width="0" style="12" hidden="1" customWidth="1"/>
    <col min="16129" max="16129" width="51.125" style="12" customWidth="1"/>
    <col min="16130" max="16132" width="14.75" style="12" customWidth="1"/>
    <col min="16133" max="16384" width="9" style="12"/>
  </cols>
  <sheetData>
    <row r="1" spans="1:7" s="25" customFormat="1" ht="36" customHeight="1">
      <c r="A1" s="22"/>
      <c r="B1" s="23"/>
      <c r="C1" s="24" t="s">
        <v>266</v>
      </c>
      <c r="D1" s="22"/>
      <c r="E1" s="321"/>
      <c r="G1" s="326"/>
    </row>
    <row r="2" spans="1:7" s="25" customFormat="1" ht="37.5" customHeight="1">
      <c r="A2" s="22"/>
      <c r="B2" s="337" t="s">
        <v>853</v>
      </c>
      <c r="C2" s="338"/>
      <c r="D2" s="338"/>
      <c r="E2" s="338"/>
      <c r="F2" s="338"/>
      <c r="G2" s="338"/>
    </row>
    <row r="3" spans="1:7" s="25" customFormat="1" ht="28.9" customHeight="1">
      <c r="A3" s="22"/>
      <c r="B3" s="336"/>
      <c r="C3" s="336"/>
      <c r="D3" s="51"/>
      <c r="E3" s="321"/>
      <c r="G3" s="327" t="s">
        <v>0</v>
      </c>
    </row>
    <row r="4" spans="1:7" s="29" customFormat="1" ht="34.15" customHeight="1">
      <c r="A4" s="26"/>
      <c r="B4" s="27"/>
      <c r="C4" s="28" t="s">
        <v>13</v>
      </c>
      <c r="D4" s="144" t="s">
        <v>193</v>
      </c>
      <c r="E4" s="322" t="s">
        <v>194</v>
      </c>
      <c r="F4" s="144" t="s">
        <v>200</v>
      </c>
      <c r="G4" s="328" t="s">
        <v>201</v>
      </c>
    </row>
    <row r="5" spans="1:7" s="29" customFormat="1" ht="39" customHeight="1">
      <c r="A5" s="26"/>
      <c r="B5" s="27"/>
      <c r="C5" s="30" t="s">
        <v>14</v>
      </c>
      <c r="D5" s="31"/>
      <c r="E5" s="323">
        <f>SUM(E7:E26)</f>
        <v>9058.2999999999993</v>
      </c>
      <c r="F5" s="325">
        <v>9058.2999999999993</v>
      </c>
      <c r="G5" s="329">
        <f>F5/E5</f>
        <v>1</v>
      </c>
    </row>
    <row r="6" spans="1:7" s="29" customFormat="1" ht="39" customHeight="1">
      <c r="A6" s="26"/>
      <c r="B6" s="27"/>
      <c r="C6" s="32" t="s">
        <v>35</v>
      </c>
      <c r="D6" s="31"/>
      <c r="E6" s="323"/>
      <c r="F6" s="145"/>
      <c r="G6" s="329"/>
    </row>
    <row r="7" spans="1:7" s="29" customFormat="1" ht="39" customHeight="1">
      <c r="A7" s="26"/>
      <c r="B7" s="27"/>
      <c r="C7" s="32" t="s">
        <v>15</v>
      </c>
      <c r="D7" s="31"/>
      <c r="E7" s="323"/>
      <c r="F7" s="145"/>
      <c r="G7" s="329"/>
    </row>
    <row r="8" spans="1:7" s="29" customFormat="1" ht="39" customHeight="1">
      <c r="A8" s="26"/>
      <c r="B8" s="27"/>
      <c r="C8" s="32" t="s">
        <v>16</v>
      </c>
      <c r="D8" s="31"/>
      <c r="E8" s="323"/>
      <c r="F8" s="145"/>
      <c r="G8" s="329"/>
    </row>
    <row r="9" spans="1:7" s="29" customFormat="1" ht="39" customHeight="1">
      <c r="A9" s="26"/>
      <c r="B9" s="27"/>
      <c r="C9" s="32" t="s">
        <v>17</v>
      </c>
      <c r="D9" s="31"/>
      <c r="E9" s="323">
        <v>802.7</v>
      </c>
      <c r="F9" s="325">
        <v>802.7</v>
      </c>
      <c r="G9" s="329">
        <f t="shared" ref="G9:G25" si="0">F9/E9</f>
        <v>1</v>
      </c>
    </row>
    <row r="10" spans="1:7" s="29" customFormat="1" ht="39" customHeight="1">
      <c r="A10" s="26"/>
      <c r="B10" s="27"/>
      <c r="C10" s="32" t="s">
        <v>18</v>
      </c>
      <c r="D10" s="31"/>
      <c r="E10" s="323"/>
      <c r="F10" s="325"/>
      <c r="G10" s="329"/>
    </row>
    <row r="11" spans="1:7" s="29" customFormat="1" ht="39" customHeight="1">
      <c r="A11" s="26"/>
      <c r="B11" s="27"/>
      <c r="C11" s="32" t="s">
        <v>19</v>
      </c>
      <c r="D11" s="31"/>
      <c r="E11" s="323"/>
      <c r="F11" s="325"/>
      <c r="G11" s="329"/>
    </row>
    <row r="12" spans="1:7" s="29" customFormat="1" ht="39" customHeight="1">
      <c r="A12" s="26"/>
      <c r="B12" s="27"/>
      <c r="C12" s="32" t="s">
        <v>20</v>
      </c>
      <c r="D12" s="31"/>
      <c r="E12" s="323">
        <v>3516</v>
      </c>
      <c r="F12" s="325">
        <v>3516</v>
      </c>
      <c r="G12" s="329">
        <f t="shared" si="0"/>
        <v>1</v>
      </c>
    </row>
    <row r="13" spans="1:7" s="29" customFormat="1" ht="39" customHeight="1">
      <c r="A13" s="26"/>
      <c r="B13" s="27"/>
      <c r="C13" s="32" t="s">
        <v>21</v>
      </c>
      <c r="D13" s="31"/>
      <c r="E13" s="323">
        <v>3.8</v>
      </c>
      <c r="F13" s="325">
        <v>3.8</v>
      </c>
      <c r="G13" s="329">
        <f t="shared" si="0"/>
        <v>1</v>
      </c>
    </row>
    <row r="14" spans="1:7" s="29" customFormat="1" ht="39" customHeight="1">
      <c r="A14" s="26"/>
      <c r="B14" s="27"/>
      <c r="C14" s="32" t="s">
        <v>22</v>
      </c>
      <c r="D14" s="31"/>
      <c r="E14" s="323">
        <v>12</v>
      </c>
      <c r="F14" s="325">
        <v>12</v>
      </c>
      <c r="G14" s="329">
        <f t="shared" si="0"/>
        <v>1</v>
      </c>
    </row>
    <row r="15" spans="1:7" s="29" customFormat="1" ht="39" customHeight="1">
      <c r="A15" s="26"/>
      <c r="B15" s="27"/>
      <c r="C15" s="32" t="s">
        <v>23</v>
      </c>
      <c r="D15" s="31"/>
      <c r="E15" s="323">
        <v>1176.8</v>
      </c>
      <c r="F15" s="325">
        <v>1176.8</v>
      </c>
      <c r="G15" s="329">
        <f t="shared" si="0"/>
        <v>1</v>
      </c>
    </row>
    <row r="16" spans="1:7" s="29" customFormat="1" ht="39" customHeight="1">
      <c r="A16" s="26"/>
      <c r="B16" s="27"/>
      <c r="C16" s="32" t="s">
        <v>24</v>
      </c>
      <c r="D16" s="31"/>
      <c r="E16" s="323">
        <v>126</v>
      </c>
      <c r="F16" s="145">
        <v>126</v>
      </c>
      <c r="G16" s="329">
        <f t="shared" si="0"/>
        <v>1</v>
      </c>
    </row>
    <row r="17" spans="1:7" s="29" customFormat="1" ht="39" customHeight="1">
      <c r="A17" s="26"/>
      <c r="B17" s="27"/>
      <c r="C17" s="32" t="s">
        <v>25</v>
      </c>
      <c r="D17" s="31"/>
      <c r="E17" s="323">
        <v>3018</v>
      </c>
      <c r="F17" s="145">
        <v>3018</v>
      </c>
      <c r="G17" s="329">
        <f t="shared" si="0"/>
        <v>1</v>
      </c>
    </row>
    <row r="18" spans="1:7" s="29" customFormat="1" ht="39" customHeight="1">
      <c r="A18" s="26"/>
      <c r="B18" s="27"/>
      <c r="C18" s="32" t="s">
        <v>26</v>
      </c>
      <c r="D18" s="31"/>
      <c r="E18" s="323">
        <v>43</v>
      </c>
      <c r="F18" s="145">
        <v>43</v>
      </c>
      <c r="G18" s="329">
        <f t="shared" si="0"/>
        <v>1</v>
      </c>
    </row>
    <row r="19" spans="1:7" s="29" customFormat="1" ht="39" customHeight="1">
      <c r="A19" s="26"/>
      <c r="B19" s="27"/>
      <c r="C19" s="32" t="s">
        <v>27</v>
      </c>
      <c r="D19" s="31"/>
      <c r="E19" s="323"/>
      <c r="F19" s="145"/>
      <c r="G19" s="329"/>
    </row>
    <row r="20" spans="1:7" s="29" customFormat="1" ht="39" customHeight="1">
      <c r="A20" s="26"/>
      <c r="B20" s="27"/>
      <c r="C20" s="32" t="s">
        <v>28</v>
      </c>
      <c r="D20" s="31"/>
      <c r="E20" s="323"/>
      <c r="F20" s="145"/>
      <c r="G20" s="329"/>
    </row>
    <row r="21" spans="1:7" s="29" customFormat="1" ht="39" customHeight="1">
      <c r="A21" s="26"/>
      <c r="B21" s="27"/>
      <c r="C21" s="33" t="s">
        <v>29</v>
      </c>
      <c r="D21" s="31"/>
      <c r="E21" s="323"/>
      <c r="F21" s="145"/>
      <c r="G21" s="329"/>
    </row>
    <row r="22" spans="1:7" s="29" customFormat="1" ht="39" customHeight="1">
      <c r="A22" s="26"/>
      <c r="B22" s="27"/>
      <c r="C22" s="32" t="s">
        <v>30</v>
      </c>
      <c r="D22" s="31"/>
      <c r="E22" s="323">
        <v>264</v>
      </c>
      <c r="F22" s="145">
        <v>264</v>
      </c>
      <c r="G22" s="329">
        <f t="shared" si="0"/>
        <v>1</v>
      </c>
    </row>
    <row r="23" spans="1:7" s="29" customFormat="1" ht="39" customHeight="1">
      <c r="A23" s="26"/>
      <c r="B23" s="27"/>
      <c r="C23" s="32" t="s">
        <v>31</v>
      </c>
      <c r="D23" s="31"/>
      <c r="E23" s="323"/>
      <c r="F23" s="145"/>
      <c r="G23" s="329"/>
    </row>
    <row r="24" spans="1:7" s="29" customFormat="1" ht="39" customHeight="1">
      <c r="A24" s="26"/>
      <c r="B24" s="27"/>
      <c r="C24" s="32" t="s">
        <v>32</v>
      </c>
      <c r="D24" s="31"/>
      <c r="E24" s="323"/>
      <c r="F24" s="145"/>
      <c r="G24" s="329"/>
    </row>
    <row r="25" spans="1:7" s="29" customFormat="1" ht="39" customHeight="1">
      <c r="A25" s="26"/>
      <c r="B25" s="27"/>
      <c r="C25" s="32" t="s">
        <v>33</v>
      </c>
      <c r="D25" s="31"/>
      <c r="E25" s="323">
        <v>96</v>
      </c>
      <c r="F25" s="145">
        <v>96</v>
      </c>
      <c r="G25" s="329">
        <f t="shared" si="0"/>
        <v>1</v>
      </c>
    </row>
    <row r="26" spans="1:7" s="29" customFormat="1" ht="39" customHeight="1">
      <c r="A26" s="26"/>
      <c r="B26" s="27"/>
      <c r="C26" s="32" t="s">
        <v>34</v>
      </c>
      <c r="D26" s="31"/>
      <c r="E26" s="323"/>
      <c r="F26" s="145"/>
      <c r="G26" s="329"/>
    </row>
  </sheetData>
  <mergeCells count="2">
    <mergeCell ref="B3:C3"/>
    <mergeCell ref="B2:G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77" firstPageNumber="12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4"/>
  <sheetViews>
    <sheetView zoomScale="70" zoomScaleNormal="70" workbookViewId="0">
      <selection activeCell="C4" sqref="C4"/>
    </sheetView>
  </sheetViews>
  <sheetFormatPr defaultColWidth="48.375" defaultRowHeight="13.5"/>
  <cols>
    <col min="1" max="1" width="58.25" style="39" customWidth="1"/>
    <col min="2" max="16384" width="48.375" style="39"/>
  </cols>
  <sheetData>
    <row r="1" spans="1:2" ht="34.9" customHeight="1">
      <c r="A1" s="37" t="s">
        <v>266</v>
      </c>
      <c r="B1" s="38"/>
    </row>
    <row r="2" spans="1:2" ht="52.9" customHeight="1">
      <c r="A2" s="339" t="s">
        <v>794</v>
      </c>
      <c r="B2" s="339"/>
    </row>
    <row r="3" spans="1:2" ht="31.15" customHeight="1">
      <c r="A3" s="40"/>
      <c r="B3" s="41" t="s">
        <v>795</v>
      </c>
    </row>
    <row r="4" spans="1:2" ht="105" customHeight="1">
      <c r="A4" s="288" t="s">
        <v>37</v>
      </c>
      <c r="B4" s="288" t="s">
        <v>38</v>
      </c>
    </row>
    <row r="5" spans="1:2" ht="105" customHeight="1">
      <c r="A5" s="289" t="s">
        <v>39</v>
      </c>
      <c r="B5" s="290">
        <v>6942</v>
      </c>
    </row>
    <row r="6" spans="1:2" ht="105" customHeight="1">
      <c r="A6" s="294" t="s">
        <v>40</v>
      </c>
      <c r="B6" s="290">
        <v>9093</v>
      </c>
    </row>
    <row r="7" spans="1:2" ht="105" customHeight="1">
      <c r="A7" s="294" t="s">
        <v>41</v>
      </c>
      <c r="B7" s="290">
        <v>2970</v>
      </c>
    </row>
    <row r="8" spans="1:2" ht="105" customHeight="1">
      <c r="A8" s="295" t="s">
        <v>42</v>
      </c>
      <c r="B8" s="290">
        <v>2970</v>
      </c>
    </row>
    <row r="9" spans="1:2" ht="105" customHeight="1">
      <c r="A9" s="289" t="s">
        <v>203</v>
      </c>
      <c r="B9" s="291">
        <v>13065</v>
      </c>
    </row>
    <row r="10" spans="1:2" ht="20.25">
      <c r="A10" s="292" t="s">
        <v>851</v>
      </c>
      <c r="B10" s="293"/>
    </row>
    <row r="11" spans="1:2" ht="14.25">
      <c r="A11" s="49"/>
      <c r="B11" s="48"/>
    </row>
    <row r="12" spans="1:2" ht="14.25">
      <c r="A12" s="50"/>
      <c r="B12" s="48"/>
    </row>
    <row r="13" spans="1:2">
      <c r="A13" s="38"/>
      <c r="B13" s="38"/>
    </row>
    <row r="14" spans="1:2">
      <c r="A14" s="38"/>
      <c r="B14" s="38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scale="96" firstPageNumber="126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7"/>
  <sheetViews>
    <sheetView workbookViewId="0">
      <selection activeCell="C11" sqref="C11"/>
    </sheetView>
  </sheetViews>
  <sheetFormatPr defaultColWidth="47.625" defaultRowHeight="13.5"/>
  <cols>
    <col min="1" max="1" width="47.625" style="38"/>
    <col min="2" max="2" width="42.5" style="38" customWidth="1"/>
    <col min="3" max="16384" width="47.625" style="39"/>
  </cols>
  <sheetData>
    <row r="1" spans="1:2" ht="28.9" customHeight="1">
      <c r="A1" s="52" t="s">
        <v>266</v>
      </c>
    </row>
    <row r="2" spans="1:2" ht="22.5">
      <c r="A2" s="340" t="s">
        <v>852</v>
      </c>
      <c r="B2" s="340"/>
    </row>
    <row r="3" spans="1:2" ht="31.9" customHeight="1">
      <c r="A3" s="53" t="s">
        <v>43</v>
      </c>
      <c r="B3" s="54" t="s">
        <v>9</v>
      </c>
    </row>
    <row r="4" spans="1:2" ht="29.45" customHeight="1">
      <c r="A4" s="55" t="s">
        <v>44</v>
      </c>
      <c r="B4" s="55" t="s">
        <v>352</v>
      </c>
    </row>
    <row r="5" spans="1:2" ht="30.6" customHeight="1">
      <c r="A5" s="59" t="s">
        <v>46</v>
      </c>
      <c r="B5" s="56"/>
    </row>
    <row r="6" spans="1:2" ht="30.6" customHeight="1">
      <c r="A6" s="222" t="s">
        <v>848</v>
      </c>
      <c r="B6" s="56">
        <v>16484</v>
      </c>
    </row>
    <row r="7" spans="1:2" ht="30.6" customHeight="1">
      <c r="A7" s="59" t="s">
        <v>47</v>
      </c>
      <c r="B7" s="56"/>
    </row>
    <row r="8" spans="1:2" ht="30.6" customHeight="1">
      <c r="A8" s="59" t="s">
        <v>47</v>
      </c>
      <c r="B8" s="56"/>
    </row>
    <row r="9" spans="1:2" ht="30.6" customHeight="1">
      <c r="A9" s="59" t="s">
        <v>47</v>
      </c>
      <c r="B9" s="56"/>
    </row>
    <row r="10" spans="1:2" ht="30.6" customHeight="1">
      <c r="A10" s="59" t="s">
        <v>47</v>
      </c>
      <c r="B10" s="56"/>
    </row>
    <row r="11" spans="1:2" ht="30.6" customHeight="1">
      <c r="A11" s="59" t="s">
        <v>47</v>
      </c>
      <c r="B11" s="56"/>
    </row>
    <row r="12" spans="1:2" ht="30.6" customHeight="1">
      <c r="A12" s="59" t="s">
        <v>47</v>
      </c>
      <c r="B12" s="56"/>
    </row>
    <row r="13" spans="1:2" ht="30.6" customHeight="1">
      <c r="A13" s="59" t="s">
        <v>47</v>
      </c>
      <c r="B13" s="56"/>
    </row>
    <row r="14" spans="1:2" ht="30.6" customHeight="1">
      <c r="A14" s="59" t="s">
        <v>47</v>
      </c>
      <c r="B14" s="56"/>
    </row>
    <row r="15" spans="1:2" ht="30.6" customHeight="1">
      <c r="A15" s="59" t="s">
        <v>47</v>
      </c>
      <c r="B15" s="56"/>
    </row>
    <row r="16" spans="1:2" ht="30.6" customHeight="1">
      <c r="A16" s="59" t="s">
        <v>47</v>
      </c>
      <c r="B16" s="56"/>
    </row>
    <row r="17" spans="1:2" ht="30.6" customHeight="1">
      <c r="A17" s="59" t="s">
        <v>47</v>
      </c>
      <c r="B17" s="56"/>
    </row>
    <row r="18" spans="1:2" ht="30.6" customHeight="1">
      <c r="A18" s="59" t="s">
        <v>47</v>
      </c>
      <c r="B18" s="56"/>
    </row>
    <row r="19" spans="1:2" ht="30.6" customHeight="1">
      <c r="A19" s="59" t="s">
        <v>47</v>
      </c>
      <c r="B19" s="56"/>
    </row>
    <row r="20" spans="1:2" ht="30.6" customHeight="1">
      <c r="A20" s="59" t="s">
        <v>47</v>
      </c>
      <c r="B20" s="56"/>
    </row>
    <row r="21" spans="1:2" ht="30.6" customHeight="1">
      <c r="A21" s="59" t="s">
        <v>47</v>
      </c>
      <c r="B21" s="56"/>
    </row>
    <row r="22" spans="1:2" ht="30.6" customHeight="1">
      <c r="A22" s="59" t="s">
        <v>47</v>
      </c>
      <c r="B22" s="56"/>
    </row>
    <row r="23" spans="1:2" ht="30.6" customHeight="1">
      <c r="A23" s="59" t="s">
        <v>47</v>
      </c>
      <c r="B23" s="56"/>
    </row>
    <row r="24" spans="1:2" ht="30.6" customHeight="1">
      <c r="A24" s="59" t="s">
        <v>47</v>
      </c>
      <c r="B24" s="56"/>
    </row>
    <row r="25" spans="1:2" ht="30.6" customHeight="1">
      <c r="A25" s="59" t="s">
        <v>47</v>
      </c>
      <c r="B25" s="56"/>
    </row>
    <row r="26" spans="1:2" ht="30.6" customHeight="1">
      <c r="A26" s="59" t="s">
        <v>47</v>
      </c>
      <c r="B26" s="56"/>
    </row>
    <row r="27" spans="1:2" ht="30.6" customHeight="1">
      <c r="A27" s="57" t="s">
        <v>45</v>
      </c>
      <c r="B27" s="58"/>
    </row>
  </sheetData>
  <mergeCells count="1">
    <mergeCell ref="A2:B2"/>
  </mergeCells>
  <phoneticPr fontId="1" type="noConversion"/>
  <printOptions horizontalCentered="1"/>
  <pageMargins left="0.55118110236220474" right="0.55118110236220474" top="0.27559055118110237" bottom="0.39370078740157483" header="0.59055118110236227" footer="0.15748031496062992"/>
  <pageSetup paperSize="9" firstPageNumber="12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22</vt:i4>
      </vt:variant>
      <vt:variant>
        <vt:lpstr>命名范围</vt:lpstr>
      </vt:variant>
      <vt:variant>
        <vt:i4>3</vt:i4>
      </vt:variant>
    </vt:vector>
  </HeadingPairs>
  <TitlesOfParts>
    <vt:vector size="25" baseType="lpstr">
      <vt:lpstr>2016阿坝州壤塘县一般公共预算收入决算表</vt:lpstr>
      <vt:lpstr>2016年阿坝州壤塘县一般公共预算支出决算表</vt:lpstr>
      <vt:lpstr>2016年阿坝州壤塘县一般公共预算收支决算平衡表</vt:lpstr>
      <vt:lpstr>2016年上级对阿坝州壤塘县税收返还和转移支付补助决算表</vt:lpstr>
      <vt:lpstr>2016年阿坝州壤塘县对下税收返还和转移支付补助决算表</vt:lpstr>
      <vt:lpstr>2016年阿坝州壤塘县转移支付分地区决算数</vt:lpstr>
      <vt:lpstr>2016年阿坝州壤塘县预算内基本建设支出决算表 </vt:lpstr>
      <vt:lpstr>2016年阿坝州壤塘县地方政府一般债务余额情况表</vt:lpstr>
      <vt:lpstr>2016年阿坝州壤塘县地方政府一般债务分地区限额表 </vt:lpstr>
      <vt:lpstr>2016年阿坝州壤塘县政府性基金收入决算表</vt:lpstr>
      <vt:lpstr>2016年阿坝州壤塘县政府性基金支出决算表</vt:lpstr>
      <vt:lpstr>2016年阿坝州壤塘县政府性基金收支决算平衡表</vt:lpstr>
      <vt:lpstr>2016年上级对阿坝州壤塘县政府性基金转移支付补助决算表</vt:lpstr>
      <vt:lpstr>2016年阿坝州壤塘县对下政府性基金转移支付补助决算表</vt:lpstr>
      <vt:lpstr>2016年阿坝州壤塘县地方政府专项债务余额情况表</vt:lpstr>
      <vt:lpstr>2016年阿坝州壤塘县地方政府专项债务分地区限额表</vt:lpstr>
      <vt:lpstr>2016年阿坝州壤塘县国有资本经营预算收入决算表</vt:lpstr>
      <vt:lpstr>2016年阿坝州壤塘县国有资本经营预算支出决算表</vt:lpstr>
      <vt:lpstr>2016年阿坝州壤塘县社会保险基金收入决算表</vt:lpstr>
      <vt:lpstr>2016年阿坝州壤塘县社会保险基金支出决算表</vt:lpstr>
      <vt:lpstr>2016年阿坝州壤塘县地方政府债务余额情况汇总表</vt:lpstr>
      <vt:lpstr>2016年阿坝州壤塘县地方政府债务分地区限额汇总表</vt:lpstr>
      <vt:lpstr>'2016年阿坝州壤塘县一般公共预算支出决算表'!Print_Area</vt:lpstr>
      <vt:lpstr>'2016阿坝州壤塘县一般公共预算收入决算表'!Print_Titles</vt:lpstr>
      <vt:lpstr>'2016年阿坝州壤塘县一般公共预算支出决算表'!Print_Titles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2017-09-14T10:50:52Z</dcterms:modified>
</cp:coreProperties>
</file>